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382" i="4" l="1"/>
  <c r="E381" i="4" s="1"/>
  <c r="D382" i="4"/>
  <c r="D381" i="4"/>
  <c r="E150" i="4" l="1"/>
  <c r="D150" i="4"/>
  <c r="E530" i="4" l="1"/>
  <c r="D530" i="4"/>
  <c r="E527" i="4"/>
  <c r="D527" i="4"/>
  <c r="E524" i="4"/>
  <c r="D524" i="4"/>
  <c r="E521" i="4"/>
  <c r="D521" i="4"/>
  <c r="E518" i="4"/>
  <c r="D518" i="4"/>
  <c r="E515" i="4"/>
  <c r="D515" i="4"/>
  <c r="E512" i="4"/>
  <c r="D512" i="4"/>
  <c r="E509" i="4"/>
  <c r="D509" i="4"/>
  <c r="E506" i="4"/>
  <c r="D506" i="4"/>
  <c r="E503" i="4"/>
  <c r="D503" i="4"/>
  <c r="E500" i="4"/>
  <c r="D500" i="4"/>
  <c r="E497" i="4"/>
  <c r="D497" i="4"/>
  <c r="E494" i="4"/>
  <c r="D494" i="4"/>
  <c r="E491" i="4"/>
  <c r="D491" i="4"/>
  <c r="E488" i="4"/>
  <c r="D488" i="4"/>
  <c r="E485" i="4"/>
  <c r="D485" i="4"/>
  <c r="E482" i="4"/>
  <c r="D482" i="4"/>
  <c r="E479" i="4"/>
  <c r="D479" i="4"/>
  <c r="E476" i="4"/>
  <c r="D476" i="4"/>
  <c r="E473" i="4"/>
  <c r="D473" i="4"/>
  <c r="E470" i="4"/>
  <c r="D470" i="4"/>
  <c r="E467" i="4"/>
  <c r="D467" i="4"/>
  <c r="E464" i="4"/>
  <c r="D464" i="4"/>
  <c r="E461" i="4"/>
  <c r="D461" i="4"/>
  <c r="E458" i="4"/>
  <c r="D458" i="4"/>
  <c r="E455" i="4"/>
  <c r="D455" i="4"/>
  <c r="E452" i="4"/>
  <c r="D452" i="4"/>
  <c r="E449" i="4"/>
  <c r="D449" i="4"/>
  <c r="E446" i="4"/>
  <c r="D446" i="4"/>
  <c r="E443" i="4"/>
  <c r="D443" i="4"/>
  <c r="E440" i="4"/>
  <c r="D440" i="4"/>
  <c r="E437" i="4"/>
  <c r="D437" i="4"/>
  <c r="E434" i="4"/>
  <c r="D434" i="4"/>
  <c r="E431" i="4"/>
  <c r="D431" i="4"/>
  <c r="E428" i="4"/>
  <c r="D428" i="4"/>
  <c r="E425" i="4"/>
  <c r="D425" i="4"/>
  <c r="E422" i="4"/>
  <c r="D422" i="4"/>
  <c r="E418" i="4"/>
  <c r="D418" i="4"/>
  <c r="E415" i="4"/>
  <c r="D415" i="4"/>
  <c r="E413" i="4"/>
  <c r="D413" i="4"/>
  <c r="E411" i="4"/>
  <c r="D411" i="4"/>
  <c r="E409" i="4"/>
  <c r="D409" i="4"/>
  <c r="E407" i="4"/>
  <c r="D407" i="4"/>
  <c r="E404" i="4"/>
  <c r="D404" i="4"/>
  <c r="E402" i="4"/>
  <c r="D402" i="4"/>
  <c r="E400" i="4"/>
  <c r="D400" i="4"/>
  <c r="E398" i="4"/>
  <c r="D398" i="4"/>
  <c r="E396" i="4"/>
  <c r="D396" i="4"/>
  <c r="E395" i="4"/>
  <c r="D395" i="4"/>
  <c r="E393" i="4"/>
  <c r="D393" i="4"/>
  <c r="E392" i="4"/>
  <c r="D392" i="4"/>
  <c r="E391" i="4"/>
  <c r="D391" i="4"/>
  <c r="E389" i="4"/>
  <c r="D389" i="4"/>
  <c r="E388" i="4"/>
  <c r="D388" i="4"/>
  <c r="E387" i="4"/>
  <c r="D387" i="4"/>
  <c r="E385" i="4"/>
  <c r="D385" i="4"/>
  <c r="E384" i="4"/>
  <c r="E380" i="4" s="1"/>
  <c r="D384" i="4"/>
  <c r="D380" i="4" s="1"/>
  <c r="E379" i="4"/>
  <c r="D379" i="4"/>
  <c r="E377" i="4"/>
  <c r="D377" i="4"/>
  <c r="E376" i="4"/>
  <c r="D376" i="4"/>
  <c r="E374" i="4"/>
  <c r="D374" i="4"/>
  <c r="E373" i="4"/>
  <c r="D373" i="4"/>
  <c r="E372" i="4"/>
  <c r="D372" i="4"/>
  <c r="E371" i="4"/>
  <c r="D371" i="4"/>
  <c r="E369" i="4"/>
  <c r="D369" i="4"/>
  <c r="E368" i="4"/>
  <c r="D368" i="4"/>
  <c r="E366" i="4"/>
  <c r="D366" i="4"/>
  <c r="E365" i="4"/>
  <c r="D365" i="4"/>
  <c r="E363" i="4"/>
  <c r="D363" i="4"/>
  <c r="E362" i="4"/>
  <c r="D362" i="4"/>
  <c r="E360" i="4"/>
  <c r="D360" i="4"/>
  <c r="E359" i="4"/>
  <c r="D359" i="4"/>
  <c r="E357" i="4"/>
  <c r="D357" i="4"/>
  <c r="E356" i="4"/>
  <c r="D356" i="4"/>
  <c r="E355" i="4"/>
  <c r="D355" i="4"/>
  <c r="E354" i="4"/>
  <c r="D354" i="4"/>
  <c r="E352" i="4"/>
  <c r="D352" i="4"/>
  <c r="E351" i="4"/>
  <c r="D351" i="4"/>
  <c r="E348" i="4"/>
  <c r="D348" i="4"/>
  <c r="E347" i="4"/>
  <c r="D347" i="4"/>
  <c r="E345" i="4"/>
  <c r="D345" i="4"/>
  <c r="E344" i="4"/>
  <c r="D344" i="4"/>
  <c r="E343" i="4"/>
  <c r="D343" i="4"/>
  <c r="E341" i="4"/>
  <c r="D341" i="4"/>
  <c r="E340" i="4"/>
  <c r="D340" i="4"/>
  <c r="E338" i="4"/>
  <c r="D338" i="4"/>
  <c r="E337" i="4"/>
  <c r="D337" i="4"/>
  <c r="E334" i="4"/>
  <c r="D334" i="4"/>
  <c r="E333" i="4"/>
  <c r="D333" i="4"/>
  <c r="E330" i="4"/>
  <c r="D330" i="4"/>
  <c r="E329" i="4"/>
  <c r="D329" i="4"/>
  <c r="E328" i="4"/>
  <c r="D328" i="4"/>
  <c r="E326" i="4"/>
  <c r="D326" i="4"/>
  <c r="E325" i="4"/>
  <c r="D325" i="4"/>
  <c r="E323" i="4"/>
  <c r="D323" i="4"/>
  <c r="E322" i="4"/>
  <c r="D322" i="4"/>
  <c r="E320" i="4"/>
  <c r="D320" i="4"/>
  <c r="E319" i="4"/>
  <c r="D319" i="4"/>
  <c r="E318" i="4"/>
  <c r="D318" i="4"/>
  <c r="E316" i="4"/>
  <c r="D316" i="4"/>
  <c r="E315" i="4"/>
  <c r="D315" i="4"/>
  <c r="E313" i="4"/>
  <c r="D313" i="4"/>
  <c r="E312" i="4"/>
  <c r="D312" i="4"/>
  <c r="E311" i="4"/>
  <c r="D311" i="4"/>
  <c r="E310" i="4"/>
  <c r="D310" i="4"/>
  <c r="E308" i="4"/>
  <c r="D308" i="4"/>
  <c r="E307" i="4"/>
  <c r="D307" i="4"/>
  <c r="E306" i="4"/>
  <c r="D306" i="4"/>
  <c r="E305" i="4"/>
  <c r="D305" i="4"/>
  <c r="E303" i="4"/>
  <c r="D303" i="4"/>
  <c r="E301" i="4"/>
  <c r="D301" i="4"/>
  <c r="E299" i="4"/>
  <c r="D299" i="4"/>
  <c r="E297" i="4"/>
  <c r="D297" i="4"/>
  <c r="E295" i="4"/>
  <c r="D295" i="4"/>
  <c r="E294" i="4"/>
  <c r="D294" i="4"/>
  <c r="E293" i="4"/>
  <c r="D293" i="4"/>
  <c r="E291" i="4"/>
  <c r="D291" i="4"/>
  <c r="E290" i="4"/>
  <c r="D290" i="4"/>
  <c r="E288" i="4"/>
  <c r="D288" i="4"/>
  <c r="E287" i="4"/>
  <c r="D287" i="4"/>
  <c r="E286" i="4"/>
  <c r="D286" i="4"/>
  <c r="E285" i="4"/>
  <c r="D285" i="4"/>
  <c r="E283" i="4"/>
  <c r="D283" i="4"/>
  <c r="E281" i="4"/>
  <c r="D281" i="4"/>
  <c r="E280" i="4"/>
  <c r="D280" i="4"/>
  <c r="E278" i="4"/>
  <c r="D278" i="4"/>
  <c r="E277" i="4"/>
  <c r="D277" i="4"/>
  <c r="E276" i="4"/>
  <c r="D276" i="4"/>
  <c r="E273" i="4"/>
  <c r="D273" i="4"/>
  <c r="E271" i="4"/>
  <c r="D271" i="4"/>
  <c r="E269" i="4"/>
  <c r="D269" i="4"/>
  <c r="E267" i="4"/>
  <c r="D267" i="4"/>
  <c r="E266" i="4"/>
  <c r="D266" i="4"/>
  <c r="E265" i="4"/>
  <c r="D265" i="4"/>
  <c r="E264" i="4"/>
  <c r="D264" i="4"/>
  <c r="E262" i="4"/>
  <c r="D262" i="4"/>
  <c r="E261" i="4"/>
  <c r="D261" i="4"/>
  <c r="E260" i="4"/>
  <c r="D260" i="4"/>
  <c r="E259" i="4"/>
  <c r="D259" i="4"/>
  <c r="E257" i="4"/>
  <c r="D257" i="4"/>
  <c r="E256" i="4"/>
  <c r="D256" i="4"/>
  <c r="E255" i="4"/>
  <c r="D255" i="4"/>
  <c r="E254" i="4"/>
  <c r="D254" i="4"/>
  <c r="E252" i="4"/>
  <c r="D252" i="4"/>
  <c r="E251" i="4"/>
  <c r="D251" i="4"/>
  <c r="E250" i="4"/>
  <c r="D250" i="4"/>
  <c r="E248" i="4"/>
  <c r="D248" i="4"/>
  <c r="E247" i="4"/>
  <c r="D247" i="4"/>
  <c r="E246" i="4"/>
  <c r="D246" i="4"/>
  <c r="E245" i="4"/>
  <c r="D245" i="4"/>
  <c r="E243" i="4"/>
  <c r="D243" i="4"/>
  <c r="E242" i="4"/>
  <c r="D242" i="4"/>
  <c r="E239" i="4"/>
  <c r="D239" i="4"/>
  <c r="E238" i="4"/>
  <c r="D238" i="4"/>
  <c r="E237" i="4"/>
  <c r="D237" i="4"/>
  <c r="E236" i="4"/>
  <c r="D236" i="4"/>
  <c r="E234" i="4"/>
  <c r="D234" i="4"/>
  <c r="E232" i="4"/>
  <c r="D232" i="4"/>
  <c r="E230" i="4"/>
  <c r="D230" i="4"/>
  <c r="E228" i="4"/>
  <c r="D228" i="4"/>
  <c r="E226" i="4"/>
  <c r="D226" i="4"/>
  <c r="E223" i="4"/>
  <c r="D223" i="4"/>
  <c r="E222" i="4"/>
  <c r="D222" i="4"/>
  <c r="E221" i="4"/>
  <c r="E220" i="4" s="1"/>
  <c r="D221" i="4"/>
  <c r="D220" i="4"/>
  <c r="E218" i="4"/>
  <c r="D218" i="4"/>
  <c r="E217" i="4"/>
  <c r="D217" i="4"/>
  <c r="E215" i="4"/>
  <c r="D215" i="4"/>
  <c r="E214" i="4"/>
  <c r="E213" i="4" s="1"/>
  <c r="D214" i="4"/>
  <c r="D213" i="4" s="1"/>
  <c r="E211" i="4"/>
  <c r="D211" i="4"/>
  <c r="E210" i="4"/>
  <c r="D210" i="4"/>
  <c r="E208" i="4"/>
  <c r="D208" i="4"/>
  <c r="E207" i="4"/>
  <c r="E206" i="4" s="1"/>
  <c r="D207" i="4"/>
  <c r="D206" i="4" s="1"/>
  <c r="E204" i="4"/>
  <c r="D204" i="4"/>
  <c r="E202" i="4"/>
  <c r="D202" i="4"/>
  <c r="E200" i="4"/>
  <c r="D200" i="4"/>
  <c r="E198" i="4"/>
  <c r="D198" i="4"/>
  <c r="E196" i="4"/>
  <c r="D196" i="4"/>
  <c r="E194" i="4"/>
  <c r="D194" i="4"/>
  <c r="E193" i="4"/>
  <c r="D193" i="4"/>
  <c r="E191" i="4"/>
  <c r="D191" i="4"/>
  <c r="E189" i="4"/>
  <c r="D189" i="4"/>
  <c r="E187" i="4"/>
  <c r="D187" i="4"/>
  <c r="E185" i="4"/>
  <c r="D185" i="4"/>
  <c r="E183" i="4"/>
  <c r="D183" i="4"/>
  <c r="E181" i="4"/>
  <c r="E180" i="4" s="1"/>
  <c r="E179" i="4" s="1"/>
  <c r="D181" i="4"/>
  <c r="D180" i="4" s="1"/>
  <c r="D179" i="4" s="1"/>
  <c r="E177" i="4"/>
  <c r="D177" i="4"/>
  <c r="E176" i="4"/>
  <c r="D176" i="4"/>
  <c r="E175" i="4"/>
  <c r="D175" i="4"/>
  <c r="E173" i="4"/>
  <c r="D173" i="4"/>
  <c r="E172" i="4"/>
  <c r="D172" i="4"/>
  <c r="E170" i="4"/>
  <c r="D170" i="4"/>
  <c r="E168" i="4"/>
  <c r="D168" i="4"/>
  <c r="E167" i="4"/>
  <c r="D167" i="4"/>
  <c r="E165" i="4"/>
  <c r="D165" i="4"/>
  <c r="E163" i="4"/>
  <c r="D163" i="4"/>
  <c r="E161" i="4"/>
  <c r="D161" i="4"/>
  <c r="E159" i="4"/>
  <c r="D159" i="4"/>
  <c r="E157" i="4"/>
  <c r="D157" i="4"/>
  <c r="E155" i="4"/>
  <c r="D155" i="4"/>
  <c r="E153" i="4"/>
  <c r="E152" i="4" s="1"/>
  <c r="D153" i="4"/>
  <c r="D152" i="4" s="1"/>
  <c r="E148" i="4"/>
  <c r="D148" i="4"/>
  <c r="E146" i="4"/>
  <c r="D146" i="4"/>
  <c r="E144" i="4"/>
  <c r="D144" i="4"/>
  <c r="E142" i="4"/>
  <c r="D142" i="4"/>
  <c r="E140" i="4"/>
  <c r="D140" i="4"/>
  <c r="E138" i="4"/>
  <c r="D138" i="4"/>
  <c r="E136" i="4"/>
  <c r="D136" i="4"/>
  <c r="E135" i="4"/>
  <c r="D135" i="4"/>
  <c r="E133" i="4"/>
  <c r="D133" i="4"/>
  <c r="E131" i="4"/>
  <c r="D131" i="4"/>
  <c r="E130" i="4"/>
  <c r="D130" i="4"/>
  <c r="E126" i="4"/>
  <c r="E125" i="4" s="1"/>
  <c r="E124" i="4" s="1"/>
  <c r="D126" i="4"/>
  <c r="D125" i="4" s="1"/>
  <c r="D124" i="4" s="1"/>
  <c r="E122" i="4"/>
  <c r="D122" i="4"/>
  <c r="E121" i="4"/>
  <c r="D121" i="4"/>
  <c r="E120" i="4"/>
  <c r="D120" i="4"/>
  <c r="E118" i="4"/>
  <c r="D118" i="4"/>
  <c r="E116" i="4"/>
  <c r="E115" i="4" s="1"/>
  <c r="D116" i="4"/>
  <c r="D115" i="4" s="1"/>
  <c r="E113" i="4"/>
  <c r="D113" i="4"/>
  <c r="E111" i="4"/>
  <c r="D111" i="4"/>
  <c r="E108" i="4"/>
  <c r="D108" i="4"/>
  <c r="E106" i="4"/>
  <c r="D106" i="4"/>
  <c r="E104" i="4"/>
  <c r="D104" i="4"/>
  <c r="E103" i="4"/>
  <c r="D103" i="4"/>
  <c r="E100" i="4"/>
  <c r="D100" i="4"/>
  <c r="E98" i="4"/>
  <c r="D98" i="4"/>
  <c r="E96" i="4"/>
  <c r="D96" i="4"/>
  <c r="E95" i="4"/>
  <c r="D95" i="4"/>
  <c r="E93" i="4"/>
  <c r="D93" i="4"/>
  <c r="E91" i="4"/>
  <c r="D91" i="4"/>
  <c r="E88" i="4"/>
  <c r="E87" i="4" s="1"/>
  <c r="D88" i="4"/>
  <c r="D87" i="4" s="1"/>
  <c r="E85" i="4"/>
  <c r="E84" i="4" s="1"/>
  <c r="D85" i="4"/>
  <c r="D84" i="4" s="1"/>
  <c r="E82" i="4"/>
  <c r="D82" i="4"/>
  <c r="E80" i="4"/>
  <c r="D80" i="4"/>
  <c r="E78" i="4"/>
  <c r="D78" i="4"/>
  <c r="E76" i="4"/>
  <c r="D76" i="4"/>
  <c r="E73" i="4"/>
  <c r="D73" i="4"/>
  <c r="E70" i="4"/>
  <c r="D70" i="4"/>
  <c r="E67" i="4"/>
  <c r="D67" i="4"/>
  <c r="E64" i="4"/>
  <c r="D64" i="4"/>
  <c r="E61" i="4"/>
  <c r="D61" i="4"/>
  <c r="E58" i="4"/>
  <c r="D58" i="4"/>
  <c r="E55" i="4"/>
  <c r="D55" i="4"/>
  <c r="E52" i="4"/>
  <c r="D52" i="4"/>
  <c r="E51" i="4"/>
  <c r="D51" i="4"/>
  <c r="E47" i="4"/>
  <c r="D47" i="4"/>
  <c r="E46" i="4"/>
  <c r="D46" i="4"/>
  <c r="E44" i="4"/>
  <c r="E43" i="4" s="1"/>
  <c r="D44" i="4"/>
  <c r="D43" i="4"/>
  <c r="E40" i="4"/>
  <c r="D40" i="4"/>
  <c r="E37" i="4"/>
  <c r="D37" i="4"/>
  <c r="E35" i="4"/>
  <c r="D35" i="4"/>
  <c r="E34" i="4"/>
  <c r="E32" i="4"/>
  <c r="D32" i="4"/>
  <c r="E30" i="4"/>
  <c r="D30" i="4"/>
  <c r="E28" i="4"/>
  <c r="D28" i="4"/>
  <c r="E26" i="4"/>
  <c r="D26" i="4"/>
  <c r="E24" i="4"/>
  <c r="D24" i="4"/>
  <c r="E22" i="4"/>
  <c r="D22" i="4"/>
  <c r="E20" i="4"/>
  <c r="D20" i="4"/>
  <c r="E18" i="4"/>
  <c r="D18" i="4"/>
  <c r="E16" i="4"/>
  <c r="D16" i="4"/>
  <c r="E14" i="4"/>
  <c r="D14" i="4"/>
  <c r="D13" i="4" l="1"/>
  <c r="D102" i="4"/>
  <c r="E13" i="4"/>
  <c r="E12" i="4" s="1"/>
  <c r="E11" i="4" s="1"/>
  <c r="D34" i="4"/>
  <c r="D50" i="4"/>
  <c r="D49" i="4" s="1"/>
  <c r="D129" i="4"/>
  <c r="D128" i="4" s="1"/>
  <c r="E129" i="4"/>
  <c r="E128" i="4" s="1"/>
  <c r="E50" i="4"/>
  <c r="E102" i="4"/>
  <c r="D12" i="4" l="1"/>
  <c r="D11" i="4" s="1"/>
  <c r="D533" i="4" s="1"/>
  <c r="D535" i="4" s="1"/>
  <c r="E49" i="4"/>
  <c r="E533" i="4" s="1"/>
  <c r="E535" i="4" s="1"/>
</calcChain>
</file>

<file path=xl/sharedStrings.xml><?xml version="1.0" encoding="utf-8"?>
<sst xmlns="http://schemas.openxmlformats.org/spreadsheetml/2006/main" count="821" uniqueCount="576">
  <si>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</si>
  <si>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</si>
  <si>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</si>
  <si>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</si>
  <si>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</si>
  <si>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</si>
  <si>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2023 год      (руб.)</t>
  </si>
  <si>
    <t>2024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</si>
  <si>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</si>
  <si>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</si>
  <si>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</si>
  <si>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</si>
  <si>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</si>
  <si>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</si>
  <si>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</si>
  <si>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</si>
  <si>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</si>
  <si>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</si>
  <si>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</si>
  <si>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</si>
  <si>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</si>
  <si>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</si>
  <si>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</si>
  <si>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</si>
  <si>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</si>
  <si>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</si>
  <si>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</si>
  <si>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</si>
  <si>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</si>
  <si>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</si>
  <si>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</si>
  <si>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</si>
  <si>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</si>
  <si>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</si>
  <si>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</si>
  <si>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</si>
  <si>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</si>
  <si>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</si>
  <si>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</si>
  <si>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</si>
  <si>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</si>
  <si>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</si>
  <si>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</si>
  <si>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</si>
  <si>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</si>
  <si>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</si>
  <si>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</si>
  <si>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</si>
  <si>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</si>
  <si>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Региональный проект «Успех каждого ребенка»</t>
  </si>
  <si>
    <t>01.1.E2.00000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</si>
  <si>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</si>
  <si>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01.1.E2.50970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</si>
  <si>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</si>
  <si>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</si>
  <si>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</si>
  <si>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</si>
  <si>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</si>
  <si>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</si>
  <si>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</si>
  <si>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</si>
  <si>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</si>
  <si>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</si>
  <si>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</si>
  <si>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</si>
  <si>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</si>
  <si>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</si>
  <si>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</si>
  <si>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</si>
  <si>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</si>
  <si>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</si>
  <si>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</si>
  <si>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</si>
  <si>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</si>
  <si>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</si>
  <si>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</si>
  <si>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</si>
  <si>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</si>
  <si>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</si>
  <si>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</si>
  <si>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</si>
  <si>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</si>
  <si>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</si>
  <si>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</si>
  <si>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</si>
  <si>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</si>
  <si>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</si>
  <si>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</si>
  <si>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</si>
  <si>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</si>
  <si>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</si>
  <si>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</si>
  <si>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</si>
  <si>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</si>
  <si>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</si>
  <si>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</si>
  <si>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</si>
  <si>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</si>
  <si>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</si>
  <si>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</si>
  <si>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</si>
  <si>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</si>
  <si>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</si>
  <si>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</si>
  <si>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</si>
  <si>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</si>
  <si>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</si>
  <si>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</si>
  <si>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</si>
  <si>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</si>
  <si>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</si>
  <si>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</si>
  <si>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</si>
  <si>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</si>
  <si>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</si>
  <si>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</si>
  <si>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</si>
  <si>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</si>
  <si>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</si>
  <si>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</si>
  <si>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</si>
  <si>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</si>
  <si>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</si>
  <si>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</si>
  <si>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</si>
  <si>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</si>
  <si>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</si>
  <si>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</si>
  <si>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</si>
  <si>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</si>
  <si>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</si>
  <si>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</si>
  <si>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</si>
  <si>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</si>
  <si>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</si>
  <si>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</si>
  <si>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</si>
  <si>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</si>
  <si>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</si>
  <si>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</si>
  <si>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</si>
  <si>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</si>
  <si>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</si>
  <si>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</si>
  <si>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</si>
  <si>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</si>
  <si>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</si>
  <si>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</si>
  <si>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</si>
  <si>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</si>
  <si>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</si>
  <si>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</si>
  <si>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</si>
  <si>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</si>
  <si>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</si>
  <si>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</si>
  <si>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</si>
  <si>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</si>
  <si>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</si>
  <si>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</si>
  <si>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</si>
  <si>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</si>
  <si>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</si>
  <si>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</si>
  <si>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</si>
  <si>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</si>
  <si>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</si>
  <si>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</si>
  <si>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</si>
  <si>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</si>
  <si>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</si>
  <si>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</si>
  <si>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</si>
  <si>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</si>
  <si>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</si>
  <si>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</si>
  <si>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</si>
  <si>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 xml:space="preserve">Региональный проект "Культурная среда" </t>
  </si>
  <si>
    <t>03.1.А1.00000</t>
  </si>
  <si>
    <t>Обеспечение учреждений культуры передвижными многофункциональными культурными центрами (автоклубы)</t>
  </si>
  <si>
    <t>03.1.А1.55197</t>
  </si>
  <si>
    <t>Модернизацию муниципальных детских школ искусств по видам искусств</t>
  </si>
  <si>
    <t>03.1.А1.55198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</si>
  <si>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</si>
  <si>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</si>
  <si>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</si>
  <si>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</si>
  <si>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</si>
  <si>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</si>
  <si>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</si>
  <si>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</si>
  <si>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</si>
  <si>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</si>
  <si>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</si>
  <si>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</si>
  <si>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</si>
  <si>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</si>
  <si>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</si>
  <si>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</si>
  <si>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</si>
  <si>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</si>
  <si>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</si>
  <si>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</si>
  <si>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</si>
  <si>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</si>
  <si>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</si>
  <si>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</si>
  <si>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</si>
  <si>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</si>
  <si>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</si>
  <si>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</si>
  <si>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</si>
  <si>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</si>
  <si>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</si>
  <si>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</si>
  <si>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</si>
  <si>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</si>
  <si>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</si>
  <si>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</si>
  <si>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</si>
  <si>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</si>
  <si>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</si>
  <si>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</si>
  <si>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</si>
  <si>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</si>
  <si>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</si>
  <si>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</si>
  <si>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</si>
  <si>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</si>
  <si>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</si>
  <si>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</si>
  <si>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</si>
  <si>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</si>
  <si>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</si>
  <si>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</si>
  <si>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</si>
  <si>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</si>
  <si>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</si>
  <si>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</si>
  <si>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</si>
  <si>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</si>
  <si>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</si>
  <si>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</si>
  <si>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</si>
  <si>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</si>
  <si>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</si>
  <si>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</si>
  <si>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</si>
  <si>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</si>
  <si>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</si>
  <si>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</si>
  <si>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</si>
  <si>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</si>
  <si>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</si>
  <si>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</si>
  <si>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</si>
  <si>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</si>
  <si>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</si>
  <si>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</si>
  <si>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</si>
  <si>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</si>
  <si>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</si>
  <si>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</si>
  <si>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</si>
  <si>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</si>
  <si>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</si>
  <si>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</si>
  <si>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</si>
  <si>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</si>
  <si>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</si>
  <si>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</si>
  <si>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</si>
  <si>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</si>
  <si>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</si>
  <si>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</si>
  <si>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</si>
  <si>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</si>
  <si>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</si>
  <si>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</si>
  <si>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</si>
  <si>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</si>
  <si>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</si>
  <si>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</si>
  <si>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</si>
  <si>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</si>
  <si>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</si>
  <si>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</si>
  <si>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</si>
  <si>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</si>
  <si>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</si>
  <si>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</si>
  <si>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</si>
  <si>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</si>
  <si>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</si>
  <si>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</si>
  <si>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</si>
  <si>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</si>
  <si>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</si>
  <si>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</si>
  <si>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</si>
  <si>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</si>
  <si>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</si>
  <si>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</si>
  <si>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</si>
  <si>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</si>
  <si>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</si>
  <si>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</si>
  <si>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</si>
  <si>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</si>
  <si>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</si>
  <si>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</si>
  <si>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</t>
  </si>
  <si>
    <t>10.1.01.20660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</si>
  <si>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</si>
  <si>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</si>
  <si>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</si>
  <si>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</si>
  <si>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</si>
  <si>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</si>
  <si>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</si>
  <si>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</si>
  <si>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</si>
  <si>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</si>
  <si>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</si>
  <si>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</si>
  <si>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</si>
  <si>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</si>
  <si>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</si>
  <si>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</si>
  <si>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</si>
  <si>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</si>
  <si>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Информационно-консультационное обслуживание сельских товапроизводителей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</si>
  <si>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</si>
  <si>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</si>
  <si>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</si>
  <si>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</si>
  <si>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</si>
  <si>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</si>
  <si>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</si>
  <si>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</si>
  <si>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</si>
  <si>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</si>
  <si>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</si>
  <si>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</si>
  <si>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</si>
  <si>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</si>
  <si>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</si>
  <si>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</si>
  <si>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</si>
  <si>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</si>
  <si>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</si>
  <si>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</si>
  <si>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</si>
  <si>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</si>
  <si>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</si>
  <si>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</si>
  <si>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</si>
  <si>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</si>
  <si>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</si>
  <si>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</si>
  <si>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</si>
  <si>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</si>
  <si>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</si>
  <si>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</si>
  <si>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</si>
  <si>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</si>
  <si>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</si>
  <si>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</si>
  <si>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</si>
  <si>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</si>
  <si>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</si>
  <si>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</si>
  <si>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</si>
  <si>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</si>
  <si>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</si>
  <si>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</si>
  <si>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</si>
  <si>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</si>
  <si>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</si>
  <si>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</si>
  <si>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</si>
  <si>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</si>
  <si>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</si>
  <si>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</si>
  <si>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</si>
  <si>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</si>
  <si>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</si>
  <si>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</si>
  <si>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</si>
  <si>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</si>
  <si>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</si>
  <si>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</si>
  <si>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</si>
  <si>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</si>
  <si>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</si>
  <si>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</si>
  <si>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</si>
  <si>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</si>
  <si>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</si>
  <si>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</si>
  <si>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</si>
  <si>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</si>
  <si>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</si>
  <si>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Раализация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</si>
  <si>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</si>
  <si>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</si>
  <si>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</si>
  <si>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</si>
  <si>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</si>
  <si>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</si>
  <si>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</si>
  <si>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</si>
  <si>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</si>
  <si>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</si>
  <si>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</si>
  <si>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</si>
  <si>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</si>
  <si>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</si>
  <si>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</si>
  <si>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</si>
  <si>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</si>
  <si>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</si>
  <si>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</si>
  <si>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</si>
  <si>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</si>
  <si>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</si>
  <si>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</si>
  <si>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</si>
  <si>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</si>
  <si>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</si>
  <si>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</si>
  <si>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</si>
  <si>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</si>
  <si>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</si>
  <si>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</si>
  <si>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</si>
  <si>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</si>
  <si>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</si>
  <si>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</si>
  <si>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</si>
  <si>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</si>
  <si>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</si>
  <si>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</si>
  <si>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</si>
  <si>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</si>
  <si>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</si>
  <si>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</si>
  <si>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</si>
  <si>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</si>
  <si>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</si>
  <si>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</si>
  <si>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</si>
  <si>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</si>
  <si>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</si>
  <si>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</si>
  <si>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</si>
  <si>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</si>
  <si>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</si>
  <si>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</si>
  <si>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</si>
  <si>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</si>
  <si>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</si>
  <si>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</si>
  <si>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</si>
  <si>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</si>
  <si>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</si>
  <si>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</si>
  <si>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</si>
  <si>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</si>
  <si>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</si>
  <si>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</si>
  <si>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</si>
  <si>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</si>
  <si>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</si>
  <si>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</si>
  <si>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</si>
  <si>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</si>
  <si>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Иные бюджетные ассигнования</t>
  </si>
  <si>
    <t>Обеспечение деятельности подведомственных учреждений</t>
  </si>
  <si>
    <t>30.0.00.40060</t>
  </si>
  <si>
    <t>Депутаты представительного органа муниципального образования</t>
  </si>
  <si>
    <t>30.0.00.40090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</si>
  <si>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</si>
  <si>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</si>
  <si>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</si>
  <si>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</si>
  <si>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</si>
  <si>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</si>
  <si>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</si>
  <si>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</si>
  <si>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</si>
  <si>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</si>
  <si>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</si>
  <si>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</si>
  <si>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</si>
  <si>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</si>
  <si>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</si>
  <si>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</si>
  <si>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</si>
  <si>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</si>
  <si>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</si>
  <si>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</si>
  <si>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</si>
  <si>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</si>
  <si>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</si>
  <si>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</si>
  <si>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</si>
  <si>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</si>
  <si>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</si>
  <si>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</si>
  <si>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</si>
  <si>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</si>
  <si>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</si>
  <si>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</si>
  <si>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</si>
  <si>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</si>
  <si>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</si>
  <si>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</si>
  <si>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</si>
  <si>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</si>
  <si>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</si>
  <si>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</si>
  <si>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</si>
  <si>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</si>
  <si>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</si>
  <si>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</si>
  <si>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</si>
  <si>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</si>
  <si>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</si>
  <si>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</si>
  <si>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</si>
  <si>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</si>
  <si>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</si>
  <si>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</si>
  <si>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</si>
  <si>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</si>
  <si>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</si>
  <si>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</si>
  <si>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</si>
  <si>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</si>
  <si>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</si>
  <si>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</si>
  <si>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</si>
  <si>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</si>
  <si>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</si>
  <si>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</si>
  <si>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</si>
  <si>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</si>
  <si>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</si>
  <si>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</si>
  <si>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</si>
  <si>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</si>
  <si>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</si>
  <si>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</si>
  <si>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</si>
  <si>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</si>
  <si>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</si>
  <si>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</si>
  <si>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</si>
  <si>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</si>
  <si>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</si>
  <si>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</si>
  <si>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</si>
  <si>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</si>
  <si>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</si>
  <si>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</si>
  <si>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</si>
  <si>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Условно утвержденные расходы</t>
  </si>
  <si>
    <t>ВСЕГО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</si>
  <si>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                                      на плановый период 2023 и 2024 годов</t>
  </si>
  <si>
    <t>Приложение 4</t>
  </si>
  <si>
    <t>17.1.01.20700</t>
  </si>
  <si>
    <t>17.1.01.00000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</si>
  <si>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</si>
  <si>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Разработка местных нормативов градостроительного проектирования</t>
  </si>
  <si>
    <t>от 28.10.2022 № 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</si>
</sst>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" fillId="0" borderId="0"/>
  </cellStyleXfs>
  <cellXfs count="7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4" fontId="11" fillId="3" borderId="1" xfId="0" applyNumberFormat="1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49" fontId="10" fillId="3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4" fillId="3" borderId="4" xfId="1" applyNumberFormat="1" applyFont="1" applyFill="1" applyBorder="1" applyAlignment="1" applyProtection="1">
      <alignment horizontal="left" vertical="center" wrapText="1"/>
      <protection hidden="1"/>
    </xf>
    <xf numFmtId="4" fontId="4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4" fontId="1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/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4" fontId="0" fillId="0" borderId="0" xfId="0" applyNumberFormat="1"/>
    <xf numFmtId="0" fontId="16" fillId="0" borderId="0" xfId="0" applyFont="1"/>
    <xf numFmtId="0" fontId="2" fillId="0" borderId="0" xfId="0" applyFont="1"/>
    <xf numFmtId="4" fontId="2" fillId="0" borderId="0" xfId="0" applyNumberFormat="1" applyFont="1"/>
    <xf numFmtId="4" fontId="17" fillId="0" borderId="0" xfId="0" applyNumberFormat="1" applyFont="1"/>
    <xf numFmtId="4" fontId="17" fillId="0" borderId="0" xfId="0" applyNumberFormat="1" applyFont="1" applyAlignment="1">
      <alignment wrapText="1"/>
    </xf>
    <xf numFmtId="0" fontId="17" fillId="0" borderId="0" xfId="0" applyFont="1"/>
    <xf numFmtId="49" fontId="17" fillId="0" borderId="0" xfId="0" applyNumberFormat="1" applyFont="1" applyAlignment="1">
      <alignment horizontal="right"/>
    </xf>
    <xf numFmtId="4" fontId="0" fillId="0" borderId="0" xfId="0" applyNumberFormat="1" applyAlignment="1">
      <alignment wrapText="1"/>
    </xf>
    <xf numFmtId="0" fontId="6" fillId="0" borderId="0" xfId="0" applyFont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6"/>
  <sheetViews>
    <sheetView tabSelected="1" view="pageBreakPreview" zoomScaleNormal="100" zoomScaleSheetLayoutView="100" workbookViewId="0">
      <selection activeCell="A7" sqref="A7"/>
    </sheetView>
  </sheetViews>
  <sheetFormatPr defaultRowHeight="15" x14ac:dyDescent="0.25"/>
  <cols>
    <col min="1" max="1" width="54.28515625" customWidth="1"/>
    <col min="2" max="2" width="16.28515625" customWidth="1"/>
    <col min="3" max="3" width="9.42578125" customWidth="1"/>
    <col min="4" max="4" width="15.7109375" customWidth="1"/>
    <col min="5" max="5" width="15.855468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8" t="s">
        <v>570</v>
      </c>
      <c r="B1" s="78"/>
      <c r="C1" s="78"/>
      <c r="D1" s="78"/>
      <c r="E1" s="78"/>
    </row>
    <row r="2" spans="1:5" ht="15.75" x14ac:dyDescent="0.25">
      <c r="A2" s="78" t="s">
        <v>0</v>
      </c>
      <c r="B2" s="78"/>
      <c r="C2" s="78"/>
      <c r="D2" s="78"/>
      <c r="E2" s="78"/>
    </row>
    <row r="3" spans="1:5" ht="15.75" x14ac:dyDescent="0.25">
      <c r="A3" s="78" t="s">
        <v>1</v>
      </c>
      <c r="B3" s="78"/>
      <c r="C3" s="78"/>
      <c r="D3" s="78"/>
      <c r="E3" s="78"/>
    </row>
    <row r="4" spans="1:5" ht="15.75" x14ac:dyDescent="0.25">
      <c r="A4" s="78" t="s">
        <v>2</v>
      </c>
      <c r="B4" s="78"/>
      <c r="C4" s="78"/>
      <c r="D4" s="78"/>
      <c r="E4" s="78"/>
    </row>
    <row r="5" spans="1:5" ht="15.75" x14ac:dyDescent="0.25">
      <c r="A5" s="78" t="s">
        <v>575</v>
      </c>
      <c r="B5" s="78"/>
      <c r="C5" s="78"/>
      <c r="D5" s="78"/>
      <c r="E5" s="78"/>
    </row>
    <row r="6" spans="1:5" x14ac:dyDescent="0.25">
      <c r="A6" s="1"/>
      <c r="B6" s="1"/>
      <c r="C6" s="1"/>
    </row>
    <row r="7" spans="1:5" x14ac:dyDescent="0.25">
      <c r="A7" s="1"/>
      <c r="B7" s="1"/>
      <c r="C7" s="1"/>
    </row>
    <row r="8" spans="1:5" ht="78" customHeight="1" x14ac:dyDescent="0.25">
      <c r="A8" s="77" t="s">
        <v>569</v>
      </c>
      <c r="B8" s="77"/>
      <c r="C8" s="77"/>
      <c r="D8" s="77"/>
      <c r="E8" s="77"/>
    </row>
    <row r="9" spans="1:5" ht="15.75" x14ac:dyDescent="0.25">
      <c r="A9" s="2"/>
      <c r="B9" s="2"/>
      <c r="C9" s="2"/>
    </row>
    <row r="10" spans="1:5" ht="57.6" customHeight="1" x14ac:dyDescent="0.25">
      <c r="A10" s="3" t="s">
        <v>3</v>
      </c>
      <c r="B10" s="4" t="s">
        <v>4</v>
      </c>
      <c r="C10" s="4" t="s">
        <v>5</v>
      </c>
      <c r="D10" s="5" t="s">
        <v>6</v>
      </c>
      <c r="E10" s="5" t="s">
        <v>7</v>
      </c>
    </row>
    <row r="11" spans="1:5" ht="33" customHeight="1" x14ac:dyDescent="0.25">
      <c r="A11" s="6" t="s">
        <v>8</v>
      </c>
      <c r="B11" s="7" t="s">
        <v>9</v>
      </c>
      <c r="C11" s="8"/>
      <c r="D11" s="9">
        <f t="shared" ref="D11:E11" si="0">D12</f>
        <v>283991392</v>
      </c>
      <c r="E11" s="9">
        <f t="shared" si="0"/>
        <v>257795485</v>
      </c>
    </row>
    <row r="12" spans="1:5" ht="47.25" x14ac:dyDescent="0.25">
      <c r="A12" s="10" t="s">
        <v>10</v>
      </c>
      <c r="B12" s="11" t="s">
        <v>11</v>
      </c>
      <c r="C12" s="12"/>
      <c r="D12" s="13">
        <f>D13+D34+D43+D46</f>
        <v>283991392</v>
      </c>
      <c r="E12" s="13">
        <f>E13+E34+E43+E46</f>
        <v>257795485</v>
      </c>
    </row>
    <row r="13" spans="1:5" ht="65.25" customHeight="1" x14ac:dyDescent="0.25">
      <c r="A13" s="14" t="s">
        <v>12</v>
      </c>
      <c r="B13" s="15" t="s">
        <v>13</v>
      </c>
      <c r="C13" s="16"/>
      <c r="D13" s="17">
        <f t="shared" ref="D13:E13" si="1">D14+D16+D18+D20+D22+D24+D26+D28+D30+D32</f>
        <v>262181799</v>
      </c>
      <c r="E13" s="17">
        <f t="shared" si="1"/>
        <v>238167832</v>
      </c>
    </row>
    <row r="14" spans="1:5" ht="47.25" x14ac:dyDescent="0.25">
      <c r="A14" s="18" t="s">
        <v>14</v>
      </c>
      <c r="B14" s="19" t="s">
        <v>15</v>
      </c>
      <c r="C14" s="12"/>
      <c r="D14" s="20">
        <f t="shared" ref="D14:E14" si="2">D15</f>
        <v>13941471</v>
      </c>
      <c r="E14" s="20">
        <f t="shared" si="2"/>
        <v>8237925</v>
      </c>
    </row>
    <row r="15" spans="1:5" ht="32.25" customHeight="1" x14ac:dyDescent="0.25">
      <c r="A15" s="21" t="s">
        <v>16</v>
      </c>
      <c r="B15" s="22"/>
      <c r="C15" s="23">
        <v>600</v>
      </c>
      <c r="D15" s="24">
        <v>13941471</v>
      </c>
      <c r="E15" s="24">
        <v>8237925</v>
      </c>
    </row>
    <row r="16" spans="1:5" ht="47.25" x14ac:dyDescent="0.25">
      <c r="A16" s="18" t="s">
        <v>17</v>
      </c>
      <c r="B16" s="19" t="s">
        <v>18</v>
      </c>
      <c r="C16" s="12"/>
      <c r="D16" s="20">
        <f t="shared" ref="D16:E16" si="3">D17</f>
        <v>36902973</v>
      </c>
      <c r="E16" s="20">
        <f t="shared" si="3"/>
        <v>23500098</v>
      </c>
    </row>
    <row r="17" spans="1:5" ht="36" customHeight="1" x14ac:dyDescent="0.25">
      <c r="A17" s="21" t="s">
        <v>16</v>
      </c>
      <c r="B17" s="22"/>
      <c r="C17" s="23">
        <v>600</v>
      </c>
      <c r="D17" s="25">
        <v>36902973</v>
      </c>
      <c r="E17" s="25">
        <v>23500098</v>
      </c>
    </row>
    <row r="18" spans="1:5" ht="47.25" x14ac:dyDescent="0.25">
      <c r="A18" s="18" t="s">
        <v>19</v>
      </c>
      <c r="B18" s="19" t="s">
        <v>20</v>
      </c>
      <c r="C18" s="12"/>
      <c r="D18" s="20">
        <f t="shared" ref="D18:E18" si="4">D19</f>
        <v>4518760</v>
      </c>
      <c r="E18" s="20">
        <f t="shared" si="4"/>
        <v>2479100</v>
      </c>
    </row>
    <row r="19" spans="1:5" ht="38.25" customHeight="1" x14ac:dyDescent="0.25">
      <c r="A19" s="21" t="s">
        <v>16</v>
      </c>
      <c r="B19" s="22"/>
      <c r="C19" s="23">
        <v>600</v>
      </c>
      <c r="D19" s="25">
        <v>4518760</v>
      </c>
      <c r="E19" s="25">
        <v>2479100</v>
      </c>
    </row>
    <row r="20" spans="1:5" ht="31.5" x14ac:dyDescent="0.25">
      <c r="A20" s="18" t="s">
        <v>21</v>
      </c>
      <c r="B20" s="19" t="s">
        <v>22</v>
      </c>
      <c r="C20" s="12"/>
      <c r="D20" s="20">
        <f t="shared" ref="D20:E20" si="5">D21</f>
        <v>7316700</v>
      </c>
      <c r="E20" s="20">
        <f t="shared" si="5"/>
        <v>4175900</v>
      </c>
    </row>
    <row r="21" spans="1:5" ht="39" customHeight="1" x14ac:dyDescent="0.25">
      <c r="A21" s="21" t="s">
        <v>16</v>
      </c>
      <c r="B21" s="22"/>
      <c r="C21" s="23">
        <v>600</v>
      </c>
      <c r="D21" s="25">
        <v>7316700</v>
      </c>
      <c r="E21" s="25">
        <v>4175900</v>
      </c>
    </row>
    <row r="22" spans="1:5" ht="68.25" customHeight="1" x14ac:dyDescent="0.25">
      <c r="A22" s="18" t="s">
        <v>23</v>
      </c>
      <c r="B22" s="19" t="s">
        <v>24</v>
      </c>
      <c r="C22" s="12"/>
      <c r="D22" s="20">
        <f t="shared" ref="D22:E22" si="6">D23</f>
        <v>7779994</v>
      </c>
      <c r="E22" s="20">
        <f t="shared" si="6"/>
        <v>7873438</v>
      </c>
    </row>
    <row r="23" spans="1:5" ht="39" customHeight="1" x14ac:dyDescent="0.25">
      <c r="A23" s="21" t="s">
        <v>16</v>
      </c>
      <c r="B23" s="22"/>
      <c r="C23" s="23">
        <v>600</v>
      </c>
      <c r="D23" s="25">
        <v>7779994</v>
      </c>
      <c r="E23" s="25">
        <v>7873438</v>
      </c>
    </row>
    <row r="24" spans="1:5" ht="47.25" x14ac:dyDescent="0.25">
      <c r="A24" s="12" t="s">
        <v>25</v>
      </c>
      <c r="B24" s="19" t="s">
        <v>26</v>
      </c>
      <c r="C24" s="12"/>
      <c r="D24" s="20">
        <f t="shared" ref="D24:E24" si="7">D25</f>
        <v>149537254</v>
      </c>
      <c r="E24" s="20">
        <f t="shared" si="7"/>
        <v>149537254</v>
      </c>
    </row>
    <row r="25" spans="1:5" ht="36" customHeight="1" x14ac:dyDescent="0.25">
      <c r="A25" s="21" t="s">
        <v>16</v>
      </c>
      <c r="B25" s="22"/>
      <c r="C25" s="23">
        <v>600</v>
      </c>
      <c r="D25" s="25">
        <v>149537254</v>
      </c>
      <c r="E25" s="25">
        <v>149537254</v>
      </c>
    </row>
    <row r="26" spans="1:5" ht="33" customHeight="1" x14ac:dyDescent="0.25">
      <c r="A26" s="12" t="s">
        <v>27</v>
      </c>
      <c r="B26" s="19" t="s">
        <v>28</v>
      </c>
      <c r="C26" s="12"/>
      <c r="D26" s="20">
        <f t="shared" ref="D26:E26" si="8">D27</f>
        <v>6034340</v>
      </c>
      <c r="E26" s="20">
        <f t="shared" si="8"/>
        <v>6034340</v>
      </c>
    </row>
    <row r="27" spans="1:5" ht="35.25" customHeight="1" x14ac:dyDescent="0.25">
      <c r="A27" s="21" t="s">
        <v>16</v>
      </c>
      <c r="B27" s="26"/>
      <c r="C27" s="23">
        <v>600</v>
      </c>
      <c r="D27" s="25">
        <v>6034340</v>
      </c>
      <c r="E27" s="25">
        <v>6034340</v>
      </c>
    </row>
    <row r="28" spans="1:5" ht="48.75" customHeight="1" x14ac:dyDescent="0.25">
      <c r="A28" s="12" t="s">
        <v>29</v>
      </c>
      <c r="B28" s="19" t="s">
        <v>30</v>
      </c>
      <c r="C28" s="12"/>
      <c r="D28" s="20">
        <f t="shared" ref="D28:E28" si="9">D29</f>
        <v>27030646</v>
      </c>
      <c r="E28" s="20">
        <f t="shared" si="9"/>
        <v>27030646</v>
      </c>
    </row>
    <row r="29" spans="1:5" ht="35.25" customHeight="1" x14ac:dyDescent="0.25">
      <c r="A29" s="21" t="s">
        <v>16</v>
      </c>
      <c r="B29" s="26"/>
      <c r="C29" s="23">
        <v>600</v>
      </c>
      <c r="D29" s="25">
        <v>27030646</v>
      </c>
      <c r="E29" s="25">
        <v>27030646</v>
      </c>
    </row>
    <row r="30" spans="1:5" ht="47.25" customHeight="1" x14ac:dyDescent="0.25">
      <c r="A30" s="12" t="s">
        <v>31</v>
      </c>
      <c r="B30" s="27" t="s">
        <v>32</v>
      </c>
      <c r="C30" s="12"/>
      <c r="D30" s="20">
        <f t="shared" ref="D30:E30" si="10">D31</f>
        <v>2737207</v>
      </c>
      <c r="E30" s="20">
        <f t="shared" si="10"/>
        <v>2737207</v>
      </c>
    </row>
    <row r="31" spans="1:5" ht="35.25" customHeight="1" x14ac:dyDescent="0.25">
      <c r="A31" s="21" t="s">
        <v>16</v>
      </c>
      <c r="B31" s="22"/>
      <c r="C31" s="23">
        <v>600</v>
      </c>
      <c r="D31" s="25">
        <v>2737207</v>
      </c>
      <c r="E31" s="25">
        <v>2737207</v>
      </c>
    </row>
    <row r="32" spans="1:5" ht="63.75" customHeight="1" x14ac:dyDescent="0.25">
      <c r="A32" s="12" t="s">
        <v>33</v>
      </c>
      <c r="B32" s="27" t="s">
        <v>34</v>
      </c>
      <c r="C32" s="12"/>
      <c r="D32" s="20">
        <f t="shared" ref="D32:E32" si="11">D33</f>
        <v>6382454</v>
      </c>
      <c r="E32" s="20">
        <f t="shared" si="11"/>
        <v>6561924</v>
      </c>
    </row>
    <row r="33" spans="1:5" ht="35.25" customHeight="1" x14ac:dyDescent="0.25">
      <c r="A33" s="21" t="s">
        <v>16</v>
      </c>
      <c r="B33" s="22"/>
      <c r="C33" s="23">
        <v>600</v>
      </c>
      <c r="D33" s="25">
        <v>6382454</v>
      </c>
      <c r="E33" s="25">
        <v>6561924</v>
      </c>
    </row>
    <row r="34" spans="1:5" ht="34.5" customHeight="1" x14ac:dyDescent="0.25">
      <c r="A34" s="14" t="s">
        <v>35</v>
      </c>
      <c r="B34" s="28" t="s">
        <v>36</v>
      </c>
      <c r="C34" s="16"/>
      <c r="D34" s="17">
        <f>D35+D37+D40</f>
        <v>19178853</v>
      </c>
      <c r="E34" s="17">
        <f>E35+E37+E40</f>
        <v>19178853</v>
      </c>
    </row>
    <row r="35" spans="1:5" ht="84" customHeight="1" x14ac:dyDescent="0.25">
      <c r="A35" s="12" t="s">
        <v>37</v>
      </c>
      <c r="B35" s="19" t="s">
        <v>38</v>
      </c>
      <c r="C35" s="12"/>
      <c r="D35" s="20">
        <f>SUM(D36:D36)</f>
        <v>903192</v>
      </c>
      <c r="E35" s="20">
        <f>SUM(E36:E36)</f>
        <v>903192</v>
      </c>
    </row>
    <row r="36" spans="1:5" ht="32.25" customHeight="1" x14ac:dyDescent="0.25">
      <c r="A36" s="21" t="s">
        <v>16</v>
      </c>
      <c r="B36" s="19"/>
      <c r="C36" s="23">
        <v>600</v>
      </c>
      <c r="D36" s="25">
        <v>903192</v>
      </c>
      <c r="E36" s="25">
        <v>903192</v>
      </c>
    </row>
    <row r="37" spans="1:5" ht="63.75" customHeight="1" x14ac:dyDescent="0.25">
      <c r="A37" s="12" t="s">
        <v>41</v>
      </c>
      <c r="B37" s="19" t="s">
        <v>42</v>
      </c>
      <c r="C37" s="12"/>
      <c r="D37" s="20">
        <f t="shared" ref="D37:E37" si="12">SUM(D38:D39)</f>
        <v>17677559</v>
      </c>
      <c r="E37" s="20">
        <f t="shared" si="12"/>
        <v>17677559</v>
      </c>
    </row>
    <row r="38" spans="1:5" ht="31.5" customHeight="1" x14ac:dyDescent="0.25">
      <c r="A38" s="21" t="s">
        <v>39</v>
      </c>
      <c r="B38" s="22"/>
      <c r="C38" s="23">
        <v>200</v>
      </c>
      <c r="D38" s="25">
        <v>9234795</v>
      </c>
      <c r="E38" s="25">
        <v>9234795</v>
      </c>
    </row>
    <row r="39" spans="1:5" ht="18.75" customHeight="1" x14ac:dyDescent="0.25">
      <c r="A39" s="23" t="s">
        <v>40</v>
      </c>
      <c r="B39" s="27"/>
      <c r="C39" s="23">
        <v>300</v>
      </c>
      <c r="D39" s="25">
        <v>8442764</v>
      </c>
      <c r="E39" s="25">
        <v>8442764</v>
      </c>
    </row>
    <row r="40" spans="1:5" ht="30.75" customHeight="1" x14ac:dyDescent="0.25">
      <c r="A40" s="12" t="s">
        <v>43</v>
      </c>
      <c r="B40" s="19" t="s">
        <v>44</v>
      </c>
      <c r="C40" s="12"/>
      <c r="D40" s="20">
        <f>SUM(D41:D42)</f>
        <v>598102</v>
      </c>
      <c r="E40" s="20">
        <f>SUM(E41:E42)</f>
        <v>598102</v>
      </c>
    </row>
    <row r="41" spans="1:5" ht="19.5" customHeight="1" x14ac:dyDescent="0.25">
      <c r="A41" s="23" t="s">
        <v>40</v>
      </c>
      <c r="B41" s="27"/>
      <c r="C41" s="23">
        <v>300</v>
      </c>
      <c r="D41" s="25">
        <v>301136</v>
      </c>
      <c r="E41" s="25">
        <v>301136</v>
      </c>
    </row>
    <row r="42" spans="1:5" ht="33.75" customHeight="1" x14ac:dyDescent="0.25">
      <c r="A42" s="21" t="s">
        <v>16</v>
      </c>
      <c r="B42" s="22"/>
      <c r="C42" s="23">
        <v>600</v>
      </c>
      <c r="D42" s="25">
        <v>296966</v>
      </c>
      <c r="E42" s="25">
        <v>296966</v>
      </c>
    </row>
    <row r="43" spans="1:5" ht="31.5" customHeight="1" x14ac:dyDescent="0.25">
      <c r="A43" s="14" t="s">
        <v>45</v>
      </c>
      <c r="B43" s="28" t="s">
        <v>46</v>
      </c>
      <c r="C43" s="23"/>
      <c r="D43" s="17">
        <f t="shared" ref="D43:E44" si="13">D44</f>
        <v>786300</v>
      </c>
      <c r="E43" s="17">
        <f t="shared" si="13"/>
        <v>448800</v>
      </c>
    </row>
    <row r="44" spans="1:5" ht="50.25" customHeight="1" x14ac:dyDescent="0.25">
      <c r="A44" s="29" t="s">
        <v>47</v>
      </c>
      <c r="B44" s="19" t="s">
        <v>48</v>
      </c>
      <c r="C44" s="23"/>
      <c r="D44" s="20">
        <f t="shared" si="13"/>
        <v>786300</v>
      </c>
      <c r="E44" s="20">
        <f t="shared" si="13"/>
        <v>448800</v>
      </c>
    </row>
    <row r="45" spans="1:5" ht="31.5" customHeight="1" x14ac:dyDescent="0.25">
      <c r="A45" s="21" t="s">
        <v>16</v>
      </c>
      <c r="B45" s="30"/>
      <c r="C45" s="23">
        <v>600</v>
      </c>
      <c r="D45" s="25">
        <v>786300</v>
      </c>
      <c r="E45" s="25">
        <v>448800</v>
      </c>
    </row>
    <row r="46" spans="1:5" ht="17.25" customHeight="1" x14ac:dyDescent="0.25">
      <c r="A46" s="31" t="s">
        <v>49</v>
      </c>
      <c r="B46" s="32" t="s">
        <v>50</v>
      </c>
      <c r="C46" s="23"/>
      <c r="D46" s="17">
        <f t="shared" ref="D46:E47" si="14">D47</f>
        <v>1844440</v>
      </c>
      <c r="E46" s="17">
        <f t="shared" si="14"/>
        <v>0</v>
      </c>
    </row>
    <row r="47" spans="1:5" ht="62.25" customHeight="1" x14ac:dyDescent="0.25">
      <c r="A47" s="33" t="s">
        <v>51</v>
      </c>
      <c r="B47" s="34" t="s">
        <v>52</v>
      </c>
      <c r="C47" s="23"/>
      <c r="D47" s="20">
        <f t="shared" si="14"/>
        <v>1844440</v>
      </c>
      <c r="E47" s="20">
        <f t="shared" si="14"/>
        <v>0</v>
      </c>
    </row>
    <row r="48" spans="1:5" ht="31.5" customHeight="1" x14ac:dyDescent="0.25">
      <c r="A48" s="35" t="s">
        <v>16</v>
      </c>
      <c r="B48" s="30"/>
      <c r="C48" s="23">
        <v>600</v>
      </c>
      <c r="D48" s="25">
        <v>1844440</v>
      </c>
      <c r="E48" s="25">
        <v>0</v>
      </c>
    </row>
    <row r="49" spans="1:5" ht="47.25" x14ac:dyDescent="0.25">
      <c r="A49" s="6" t="s">
        <v>53</v>
      </c>
      <c r="B49" s="7" t="s">
        <v>54</v>
      </c>
      <c r="C49" s="6"/>
      <c r="D49" s="9">
        <f>D50+D102+D120+D124</f>
        <v>194976298</v>
      </c>
      <c r="E49" s="9">
        <f>E50+E102+E120+E124</f>
        <v>199379316</v>
      </c>
    </row>
    <row r="50" spans="1:5" ht="47.25" x14ac:dyDescent="0.25">
      <c r="A50" s="10" t="s">
        <v>55</v>
      </c>
      <c r="B50" s="11" t="s">
        <v>56</v>
      </c>
      <c r="C50" s="10"/>
      <c r="D50" s="13">
        <f>D51+D84+D87+D95</f>
        <v>190806775</v>
      </c>
      <c r="E50" s="13">
        <f>E51+E84+E87+E95</f>
        <v>195619793</v>
      </c>
    </row>
    <row r="51" spans="1:5" ht="63" customHeight="1" x14ac:dyDescent="0.25">
      <c r="A51" s="16" t="s">
        <v>57</v>
      </c>
      <c r="B51" s="15" t="s">
        <v>58</v>
      </c>
      <c r="C51" s="16"/>
      <c r="D51" s="17">
        <f t="shared" ref="D51:E51" si="15">D52+D55+D58+D61+D64+D67+D70+D73+D76+D78+D80+D82</f>
        <v>81408117</v>
      </c>
      <c r="E51" s="17">
        <f t="shared" si="15"/>
        <v>84167709</v>
      </c>
    </row>
    <row r="52" spans="1:5" ht="19.5" customHeight="1" x14ac:dyDescent="0.25">
      <c r="A52" s="18" t="s">
        <v>59</v>
      </c>
      <c r="B52" s="19" t="s">
        <v>60</v>
      </c>
      <c r="C52" s="12"/>
      <c r="D52" s="20">
        <f t="shared" ref="D52:E52" si="16">D53+D54</f>
        <v>1303833</v>
      </c>
      <c r="E52" s="20">
        <f t="shared" si="16"/>
        <v>796799</v>
      </c>
    </row>
    <row r="53" spans="1:5" ht="33" customHeight="1" x14ac:dyDescent="0.25">
      <c r="A53" s="21" t="s">
        <v>39</v>
      </c>
      <c r="B53" s="36"/>
      <c r="C53" s="23">
        <v>200</v>
      </c>
      <c r="D53" s="25">
        <v>18253</v>
      </c>
      <c r="E53" s="25">
        <v>11155</v>
      </c>
    </row>
    <row r="54" spans="1:5" ht="18" customHeight="1" x14ac:dyDescent="0.25">
      <c r="A54" s="23" t="s">
        <v>40</v>
      </c>
      <c r="B54" s="27"/>
      <c r="C54" s="23">
        <v>300</v>
      </c>
      <c r="D54" s="25">
        <v>1285580</v>
      </c>
      <c r="E54" s="25">
        <v>785644</v>
      </c>
    </row>
    <row r="55" spans="1:5" ht="63.75" customHeight="1" x14ac:dyDescent="0.25">
      <c r="A55" s="12" t="s">
        <v>61</v>
      </c>
      <c r="B55" s="27" t="s">
        <v>62</v>
      </c>
      <c r="C55" s="12"/>
      <c r="D55" s="20">
        <f t="shared" ref="D55:E55" si="17">D56+D57</f>
        <v>1227467</v>
      </c>
      <c r="E55" s="20">
        <f t="shared" si="17"/>
        <v>1276581</v>
      </c>
    </row>
    <row r="56" spans="1:5" ht="31.5" customHeight="1" x14ac:dyDescent="0.25">
      <c r="A56" s="21" t="s">
        <v>39</v>
      </c>
      <c r="B56" s="22"/>
      <c r="C56" s="23">
        <v>200</v>
      </c>
      <c r="D56" s="25">
        <v>18130</v>
      </c>
      <c r="E56" s="25">
        <v>18870</v>
      </c>
    </row>
    <row r="57" spans="1:5" ht="15.75" x14ac:dyDescent="0.25">
      <c r="A57" s="23" t="s">
        <v>40</v>
      </c>
      <c r="B57" s="27"/>
      <c r="C57" s="23">
        <v>300</v>
      </c>
      <c r="D57" s="25">
        <v>1209337</v>
      </c>
      <c r="E57" s="25">
        <v>1257711</v>
      </c>
    </row>
    <row r="58" spans="1:5" ht="30.75" customHeight="1" x14ac:dyDescent="0.25">
      <c r="A58" s="12" t="s">
        <v>63</v>
      </c>
      <c r="B58" s="27" t="s">
        <v>64</v>
      </c>
      <c r="C58" s="12"/>
      <c r="D58" s="20">
        <f t="shared" ref="D58:E58" si="18">D59+D60</f>
        <v>13354802</v>
      </c>
      <c r="E58" s="20">
        <f t="shared" si="18"/>
        <v>13354802</v>
      </c>
    </row>
    <row r="59" spans="1:5" ht="30" customHeight="1" x14ac:dyDescent="0.25">
      <c r="A59" s="21" t="s">
        <v>39</v>
      </c>
      <c r="B59" s="22"/>
      <c r="C59" s="23">
        <v>200</v>
      </c>
      <c r="D59" s="25">
        <v>170000</v>
      </c>
      <c r="E59" s="25">
        <v>170000</v>
      </c>
    </row>
    <row r="60" spans="1:5" ht="15.75" x14ac:dyDescent="0.25">
      <c r="A60" s="23" t="s">
        <v>40</v>
      </c>
      <c r="B60" s="27"/>
      <c r="C60" s="23">
        <v>300</v>
      </c>
      <c r="D60" s="25">
        <v>13184802</v>
      </c>
      <c r="E60" s="25">
        <v>13184802</v>
      </c>
    </row>
    <row r="61" spans="1:5" ht="47.25" x14ac:dyDescent="0.25">
      <c r="A61" s="12" t="s">
        <v>65</v>
      </c>
      <c r="B61" s="19" t="s">
        <v>66</v>
      </c>
      <c r="C61" s="12"/>
      <c r="D61" s="20">
        <f t="shared" ref="D61:E61" si="19">D62+D63</f>
        <v>990000</v>
      </c>
      <c r="E61" s="20">
        <f t="shared" si="19"/>
        <v>990000</v>
      </c>
    </row>
    <row r="62" spans="1:5" ht="31.5" x14ac:dyDescent="0.25">
      <c r="A62" s="21" t="s">
        <v>39</v>
      </c>
      <c r="B62" s="26"/>
      <c r="C62" s="23">
        <v>200</v>
      </c>
      <c r="D62" s="25">
        <v>12800</v>
      </c>
      <c r="E62" s="25">
        <v>12800</v>
      </c>
    </row>
    <row r="63" spans="1:5" ht="15.75" x14ac:dyDescent="0.25">
      <c r="A63" s="23" t="s">
        <v>40</v>
      </c>
      <c r="B63" s="19"/>
      <c r="C63" s="23">
        <v>300</v>
      </c>
      <c r="D63" s="25">
        <v>977200</v>
      </c>
      <c r="E63" s="25">
        <v>977200</v>
      </c>
    </row>
    <row r="64" spans="1:5" ht="79.5" customHeight="1" x14ac:dyDescent="0.25">
      <c r="A64" s="12" t="s">
        <v>67</v>
      </c>
      <c r="B64" s="19" t="s">
        <v>68</v>
      </c>
      <c r="C64" s="12"/>
      <c r="D64" s="20">
        <f t="shared" ref="D64:E64" si="20">D65+D66</f>
        <v>7201000</v>
      </c>
      <c r="E64" s="20">
        <f t="shared" si="20"/>
        <v>7201000</v>
      </c>
    </row>
    <row r="65" spans="1:5" ht="30" customHeight="1" x14ac:dyDescent="0.25">
      <c r="A65" s="21" t="s">
        <v>39</v>
      </c>
      <c r="B65" s="26"/>
      <c r="C65" s="23">
        <v>200</v>
      </c>
      <c r="D65" s="25">
        <v>122000</v>
      </c>
      <c r="E65" s="25">
        <v>122000</v>
      </c>
    </row>
    <row r="66" spans="1:5" ht="15.75" customHeight="1" x14ac:dyDescent="0.25">
      <c r="A66" s="23" t="s">
        <v>40</v>
      </c>
      <c r="B66" s="19"/>
      <c r="C66" s="23">
        <v>300</v>
      </c>
      <c r="D66" s="25">
        <v>7079000</v>
      </c>
      <c r="E66" s="25">
        <v>7079000</v>
      </c>
    </row>
    <row r="67" spans="1:5" ht="78" customHeight="1" x14ac:dyDescent="0.25">
      <c r="A67" s="12" t="s">
        <v>69</v>
      </c>
      <c r="B67" s="19" t="s">
        <v>70</v>
      </c>
      <c r="C67" s="12"/>
      <c r="D67" s="20">
        <f t="shared" ref="D67:E67" si="21">D68+D69</f>
        <v>13793000</v>
      </c>
      <c r="E67" s="20">
        <f t="shared" si="21"/>
        <v>13793000</v>
      </c>
    </row>
    <row r="68" spans="1:5" ht="32.25" customHeight="1" x14ac:dyDescent="0.25">
      <c r="A68" s="21" t="s">
        <v>39</v>
      </c>
      <c r="B68" s="26"/>
      <c r="C68" s="23">
        <v>200</v>
      </c>
      <c r="D68" s="25">
        <v>220000</v>
      </c>
      <c r="E68" s="25">
        <v>220000</v>
      </c>
    </row>
    <row r="69" spans="1:5" ht="15.75" x14ac:dyDescent="0.25">
      <c r="A69" s="23" t="s">
        <v>40</v>
      </c>
      <c r="B69" s="19"/>
      <c r="C69" s="23">
        <v>300</v>
      </c>
      <c r="D69" s="25">
        <v>13573000</v>
      </c>
      <c r="E69" s="25">
        <v>13573000</v>
      </c>
    </row>
    <row r="70" spans="1:5" ht="28.5" customHeight="1" x14ac:dyDescent="0.25">
      <c r="A70" s="12" t="s">
        <v>71</v>
      </c>
      <c r="B70" s="19" t="s">
        <v>72</v>
      </c>
      <c r="C70" s="12"/>
      <c r="D70" s="20">
        <f t="shared" ref="D70:E70" si="22">D71+D72</f>
        <v>5383570</v>
      </c>
      <c r="E70" s="20">
        <f t="shared" si="22"/>
        <v>5383570</v>
      </c>
    </row>
    <row r="71" spans="1:5" ht="30.75" customHeight="1" x14ac:dyDescent="0.25">
      <c r="A71" s="21" t="s">
        <v>39</v>
      </c>
      <c r="B71" s="22"/>
      <c r="C71" s="23">
        <v>200</v>
      </c>
      <c r="D71" s="25">
        <v>70000</v>
      </c>
      <c r="E71" s="25">
        <v>70000</v>
      </c>
    </row>
    <row r="72" spans="1:5" ht="15.75" customHeight="1" x14ac:dyDescent="0.25">
      <c r="A72" s="23" t="s">
        <v>40</v>
      </c>
      <c r="B72" s="27"/>
      <c r="C72" s="23">
        <v>300</v>
      </c>
      <c r="D72" s="25">
        <v>5313570</v>
      </c>
      <c r="E72" s="25">
        <v>5313570</v>
      </c>
    </row>
    <row r="73" spans="1:5" ht="32.25" customHeight="1" x14ac:dyDescent="0.25">
      <c r="A73" s="12" t="s">
        <v>73</v>
      </c>
      <c r="B73" s="19" t="s">
        <v>74</v>
      </c>
      <c r="C73" s="12"/>
      <c r="D73" s="20">
        <f t="shared" ref="D73:E73" si="23">D74+D75</f>
        <v>7731000</v>
      </c>
      <c r="E73" s="20">
        <f t="shared" si="23"/>
        <v>7731000</v>
      </c>
    </row>
    <row r="74" spans="1:5" ht="32.25" customHeight="1" x14ac:dyDescent="0.25">
      <c r="A74" s="21" t="s">
        <v>39</v>
      </c>
      <c r="B74" s="26"/>
      <c r="C74" s="23">
        <v>200</v>
      </c>
      <c r="D74" s="25">
        <v>5000</v>
      </c>
      <c r="E74" s="25">
        <v>5000</v>
      </c>
    </row>
    <row r="75" spans="1:5" ht="15.75" customHeight="1" x14ac:dyDescent="0.25">
      <c r="A75" s="23" t="s">
        <v>40</v>
      </c>
      <c r="B75" s="19"/>
      <c r="C75" s="23">
        <v>300</v>
      </c>
      <c r="D75" s="25">
        <v>7726000</v>
      </c>
      <c r="E75" s="25">
        <v>7726000</v>
      </c>
    </row>
    <row r="76" spans="1:5" ht="79.5" customHeight="1" x14ac:dyDescent="0.25">
      <c r="A76" s="12" t="s">
        <v>75</v>
      </c>
      <c r="B76" s="19" t="s">
        <v>76</v>
      </c>
      <c r="C76" s="12"/>
      <c r="D76" s="20">
        <f t="shared" ref="D76:E76" si="24">D77</f>
        <v>3900</v>
      </c>
      <c r="E76" s="20">
        <f t="shared" si="24"/>
        <v>3900</v>
      </c>
    </row>
    <row r="77" spans="1:5" ht="33" customHeight="1" x14ac:dyDescent="0.25">
      <c r="A77" s="21" t="s">
        <v>39</v>
      </c>
      <c r="B77" s="22"/>
      <c r="C77" s="23">
        <v>200</v>
      </c>
      <c r="D77" s="25">
        <v>3900</v>
      </c>
      <c r="E77" s="25">
        <v>3900</v>
      </c>
    </row>
    <row r="78" spans="1:5" ht="64.5" customHeight="1" x14ac:dyDescent="0.25">
      <c r="A78" s="12" t="s">
        <v>77</v>
      </c>
      <c r="B78" s="19" t="s">
        <v>78</v>
      </c>
      <c r="C78" s="12"/>
      <c r="D78" s="20">
        <f t="shared" ref="D78:E78" si="25">D79</f>
        <v>373422</v>
      </c>
      <c r="E78" s="20">
        <f t="shared" si="25"/>
        <v>413659</v>
      </c>
    </row>
    <row r="79" spans="1:5" ht="33" customHeight="1" x14ac:dyDescent="0.25">
      <c r="A79" s="21" t="s">
        <v>39</v>
      </c>
      <c r="B79" s="22"/>
      <c r="C79" s="23">
        <v>200</v>
      </c>
      <c r="D79" s="25">
        <v>373422</v>
      </c>
      <c r="E79" s="25">
        <v>413659</v>
      </c>
    </row>
    <row r="80" spans="1:5" ht="33.75" customHeight="1" x14ac:dyDescent="0.25">
      <c r="A80" s="12" t="s">
        <v>79</v>
      </c>
      <c r="B80" s="27" t="s">
        <v>80</v>
      </c>
      <c r="C80" s="12"/>
      <c r="D80" s="20">
        <f t="shared" ref="D80:E80" si="26">D81</f>
        <v>29830189</v>
      </c>
      <c r="E80" s="20">
        <f t="shared" si="26"/>
        <v>33009733</v>
      </c>
    </row>
    <row r="81" spans="1:5" ht="17.25" customHeight="1" x14ac:dyDescent="0.25">
      <c r="A81" s="23" t="s">
        <v>40</v>
      </c>
      <c r="B81" s="27"/>
      <c r="C81" s="23">
        <v>300</v>
      </c>
      <c r="D81" s="25">
        <v>29830189</v>
      </c>
      <c r="E81" s="25">
        <v>33009733</v>
      </c>
    </row>
    <row r="82" spans="1:5" ht="64.5" customHeight="1" x14ac:dyDescent="0.25">
      <c r="A82" s="12" t="s">
        <v>81</v>
      </c>
      <c r="B82" s="27" t="s">
        <v>82</v>
      </c>
      <c r="C82" s="12"/>
      <c r="D82" s="20">
        <f t="shared" ref="D82:E82" si="27">D83</f>
        <v>215934</v>
      </c>
      <c r="E82" s="20">
        <f t="shared" si="27"/>
        <v>213665</v>
      </c>
    </row>
    <row r="83" spans="1:5" ht="18.75" customHeight="1" x14ac:dyDescent="0.25">
      <c r="A83" s="23" t="s">
        <v>40</v>
      </c>
      <c r="B83" s="27"/>
      <c r="C83" s="23">
        <v>300</v>
      </c>
      <c r="D83" s="25">
        <v>215934</v>
      </c>
      <c r="E83" s="25">
        <v>213665</v>
      </c>
    </row>
    <row r="84" spans="1:5" ht="48.75" customHeight="1" x14ac:dyDescent="0.25">
      <c r="A84" s="16" t="s">
        <v>83</v>
      </c>
      <c r="B84" s="15" t="s">
        <v>84</v>
      </c>
      <c r="C84" s="16"/>
      <c r="D84" s="17">
        <f t="shared" ref="D84:E85" si="28">D85</f>
        <v>78061912</v>
      </c>
      <c r="E84" s="17">
        <f t="shared" si="28"/>
        <v>78061912</v>
      </c>
    </row>
    <row r="85" spans="1:5" ht="97.5" customHeight="1" x14ac:dyDescent="0.25">
      <c r="A85" s="12" t="s">
        <v>85</v>
      </c>
      <c r="B85" s="19" t="s">
        <v>86</v>
      </c>
      <c r="C85" s="12"/>
      <c r="D85" s="20">
        <f t="shared" si="28"/>
        <v>78061912</v>
      </c>
      <c r="E85" s="20">
        <f t="shared" si="28"/>
        <v>78061912</v>
      </c>
    </row>
    <row r="86" spans="1:5" ht="34.5" customHeight="1" x14ac:dyDescent="0.25">
      <c r="A86" s="21" t="s">
        <v>16</v>
      </c>
      <c r="B86" s="22"/>
      <c r="C86" s="23">
        <v>600</v>
      </c>
      <c r="D86" s="25">
        <v>78061912</v>
      </c>
      <c r="E86" s="25">
        <v>78061912</v>
      </c>
    </row>
    <row r="87" spans="1:5" ht="49.5" customHeight="1" x14ac:dyDescent="0.25">
      <c r="A87" s="16" t="s">
        <v>87</v>
      </c>
      <c r="B87" s="15" t="s">
        <v>88</v>
      </c>
      <c r="C87" s="16"/>
      <c r="D87" s="17">
        <f t="shared" ref="D87:E87" si="29">D88+D91+D93</f>
        <v>4760817</v>
      </c>
      <c r="E87" s="17">
        <f t="shared" si="29"/>
        <v>4760817</v>
      </c>
    </row>
    <row r="88" spans="1:5" ht="33" customHeight="1" x14ac:dyDescent="0.25">
      <c r="A88" s="12" t="s">
        <v>89</v>
      </c>
      <c r="B88" s="19" t="s">
        <v>90</v>
      </c>
      <c r="C88" s="12"/>
      <c r="D88" s="20">
        <f t="shared" ref="D88:E88" si="30">SUM(D89:D90)</f>
        <v>1265000</v>
      </c>
      <c r="E88" s="20">
        <f t="shared" si="30"/>
        <v>1265000</v>
      </c>
    </row>
    <row r="89" spans="1:5" ht="30.75" customHeight="1" x14ac:dyDescent="0.25">
      <c r="A89" s="21" t="s">
        <v>39</v>
      </c>
      <c r="B89" s="36"/>
      <c r="C89" s="23">
        <v>200</v>
      </c>
      <c r="D89" s="25">
        <v>34220</v>
      </c>
      <c r="E89" s="25">
        <v>34220</v>
      </c>
    </row>
    <row r="90" spans="1:5" ht="15.75" customHeight="1" x14ac:dyDescent="0.25">
      <c r="A90" s="23" t="s">
        <v>40</v>
      </c>
      <c r="B90" s="27"/>
      <c r="C90" s="23">
        <v>300</v>
      </c>
      <c r="D90" s="25">
        <v>1230780</v>
      </c>
      <c r="E90" s="25">
        <v>1230780</v>
      </c>
    </row>
    <row r="91" spans="1:5" ht="64.5" customHeight="1" x14ac:dyDescent="0.25">
      <c r="A91" s="12" t="s">
        <v>91</v>
      </c>
      <c r="B91" s="19" t="s">
        <v>92</v>
      </c>
      <c r="C91" s="12"/>
      <c r="D91" s="20">
        <f t="shared" ref="D91:E91" si="31">D92</f>
        <v>51662</v>
      </c>
      <c r="E91" s="20">
        <f t="shared" si="31"/>
        <v>51662</v>
      </c>
    </row>
    <row r="92" spans="1:5" ht="32.25" customHeight="1" x14ac:dyDescent="0.25">
      <c r="A92" s="21" t="s">
        <v>39</v>
      </c>
      <c r="B92" s="36"/>
      <c r="C92" s="23">
        <v>200</v>
      </c>
      <c r="D92" s="25">
        <v>51662</v>
      </c>
      <c r="E92" s="25">
        <v>51662</v>
      </c>
    </row>
    <row r="93" spans="1:5" ht="33.75" customHeight="1" x14ac:dyDescent="0.25">
      <c r="A93" s="12" t="s">
        <v>93</v>
      </c>
      <c r="B93" s="27" t="s">
        <v>94</v>
      </c>
      <c r="C93" s="23"/>
      <c r="D93" s="20">
        <f t="shared" ref="D93:E93" si="32">D94</f>
        <v>3444155</v>
      </c>
      <c r="E93" s="20">
        <f t="shared" si="32"/>
        <v>3444155</v>
      </c>
    </row>
    <row r="94" spans="1:5" ht="15.75" customHeight="1" x14ac:dyDescent="0.25">
      <c r="A94" s="23" t="s">
        <v>40</v>
      </c>
      <c r="B94" s="27"/>
      <c r="C94" s="23">
        <v>300</v>
      </c>
      <c r="D94" s="25">
        <v>3444155</v>
      </c>
      <c r="E94" s="25">
        <v>3444155</v>
      </c>
    </row>
    <row r="95" spans="1:5" ht="34.5" customHeight="1" x14ac:dyDescent="0.25">
      <c r="A95" s="37" t="s">
        <v>95</v>
      </c>
      <c r="B95" s="38" t="s">
        <v>96</v>
      </c>
      <c r="C95" s="23"/>
      <c r="D95" s="17">
        <f t="shared" ref="D95:E95" si="33">D96+D98+D100</f>
        <v>26575929</v>
      </c>
      <c r="E95" s="17">
        <f t="shared" si="33"/>
        <v>28629355</v>
      </c>
    </row>
    <row r="96" spans="1:5" ht="78.75" customHeight="1" x14ac:dyDescent="0.25">
      <c r="A96" s="12" t="s">
        <v>97</v>
      </c>
      <c r="B96" s="27" t="s">
        <v>98</v>
      </c>
      <c r="C96" s="12"/>
      <c r="D96" s="20">
        <f t="shared" ref="D96:E96" si="34">D97</f>
        <v>13911420</v>
      </c>
      <c r="E96" s="20">
        <f t="shared" si="34"/>
        <v>14772324</v>
      </c>
    </row>
    <row r="97" spans="1:5" ht="15.75" customHeight="1" x14ac:dyDescent="0.25">
      <c r="A97" s="23" t="s">
        <v>40</v>
      </c>
      <c r="B97" s="27"/>
      <c r="C97" s="23">
        <v>300</v>
      </c>
      <c r="D97" s="25">
        <v>13911420</v>
      </c>
      <c r="E97" s="25">
        <v>14772324</v>
      </c>
    </row>
    <row r="98" spans="1:5" ht="81.75" customHeight="1" x14ac:dyDescent="0.25">
      <c r="A98" s="39" t="s">
        <v>99</v>
      </c>
      <c r="B98" s="27" t="s">
        <v>100</v>
      </c>
      <c r="C98" s="23"/>
      <c r="D98" s="20">
        <f t="shared" ref="D98:E98" si="35">D99</f>
        <v>12491509</v>
      </c>
      <c r="E98" s="20">
        <f t="shared" si="35"/>
        <v>13662031</v>
      </c>
    </row>
    <row r="99" spans="1:5" ht="15.75" customHeight="1" x14ac:dyDescent="0.25">
      <c r="A99" s="23" t="s">
        <v>40</v>
      </c>
      <c r="B99" s="27"/>
      <c r="C99" s="23">
        <v>300</v>
      </c>
      <c r="D99" s="25">
        <v>12491509</v>
      </c>
      <c r="E99" s="25">
        <v>13662031</v>
      </c>
    </row>
    <row r="100" spans="1:5" ht="81" customHeight="1" x14ac:dyDescent="0.25">
      <c r="A100" s="12" t="s">
        <v>101</v>
      </c>
      <c r="B100" s="19" t="s">
        <v>102</v>
      </c>
      <c r="C100" s="12"/>
      <c r="D100" s="20">
        <f t="shared" ref="D100:E100" si="36">D101</f>
        <v>173000</v>
      </c>
      <c r="E100" s="20">
        <f t="shared" si="36"/>
        <v>195000</v>
      </c>
    </row>
    <row r="101" spans="1:5" ht="31.5" customHeight="1" x14ac:dyDescent="0.25">
      <c r="A101" s="21" t="s">
        <v>39</v>
      </c>
      <c r="B101" s="26"/>
      <c r="C101" s="23">
        <v>200</v>
      </c>
      <c r="D101" s="25">
        <v>173000</v>
      </c>
      <c r="E101" s="25">
        <v>195000</v>
      </c>
    </row>
    <row r="102" spans="1:5" ht="15.75" x14ac:dyDescent="0.25">
      <c r="A102" s="10" t="s">
        <v>103</v>
      </c>
      <c r="B102" s="11" t="s">
        <v>104</v>
      </c>
      <c r="C102" s="10"/>
      <c r="D102" s="13">
        <f>D103+D115</f>
        <v>3759523</v>
      </c>
      <c r="E102" s="13">
        <f>E103+E115</f>
        <v>3759523</v>
      </c>
    </row>
    <row r="103" spans="1:5" ht="15.75" x14ac:dyDescent="0.25">
      <c r="A103" s="16" t="s">
        <v>105</v>
      </c>
      <c r="B103" s="15" t="s">
        <v>106</v>
      </c>
      <c r="C103" s="16"/>
      <c r="D103" s="17">
        <f t="shared" ref="D103:E103" si="37">D104+D106+D108+D111+D113</f>
        <v>2575874</v>
      </c>
      <c r="E103" s="17">
        <f t="shared" si="37"/>
        <v>2575874</v>
      </c>
    </row>
    <row r="104" spans="1:5" ht="47.25" x14ac:dyDescent="0.25">
      <c r="A104" s="18" t="s">
        <v>107</v>
      </c>
      <c r="B104" s="19" t="s">
        <v>108</v>
      </c>
      <c r="C104" s="18"/>
      <c r="D104" s="40">
        <f t="shared" ref="D104:E104" si="38">D105</f>
        <v>18864</v>
      </c>
      <c r="E104" s="40">
        <f t="shared" si="38"/>
        <v>18864</v>
      </c>
    </row>
    <row r="105" spans="1:5" ht="30.75" customHeight="1" x14ac:dyDescent="0.25">
      <c r="A105" s="41" t="s">
        <v>16</v>
      </c>
      <c r="B105" s="26"/>
      <c r="C105" s="42">
        <v>600</v>
      </c>
      <c r="D105" s="24">
        <v>18864</v>
      </c>
      <c r="E105" s="24">
        <v>18864</v>
      </c>
    </row>
    <row r="106" spans="1:5" ht="47.25" x14ac:dyDescent="0.25">
      <c r="A106" s="18" t="s">
        <v>109</v>
      </c>
      <c r="B106" s="19" t="s">
        <v>110</v>
      </c>
      <c r="C106" s="18"/>
      <c r="D106" s="40">
        <f t="shared" ref="D106:E106" si="39">D107</f>
        <v>169776</v>
      </c>
      <c r="E106" s="40">
        <f t="shared" si="39"/>
        <v>169776</v>
      </c>
    </row>
    <row r="107" spans="1:5" ht="30.75" customHeight="1" x14ac:dyDescent="0.25">
      <c r="A107" s="41" t="s">
        <v>16</v>
      </c>
      <c r="B107" s="26"/>
      <c r="C107" s="42">
        <v>600</v>
      </c>
      <c r="D107" s="24">
        <v>169776</v>
      </c>
      <c r="E107" s="24">
        <v>169776</v>
      </c>
    </row>
    <row r="108" spans="1:5" ht="78.75" customHeight="1" x14ac:dyDescent="0.25">
      <c r="A108" s="12" t="s">
        <v>111</v>
      </c>
      <c r="B108" s="19" t="s">
        <v>112</v>
      </c>
      <c r="C108" s="12"/>
      <c r="D108" s="20">
        <f t="shared" ref="D108:E108" si="40">SUM(D109:D110)</f>
        <v>2332380</v>
      </c>
      <c r="E108" s="20">
        <f t="shared" si="40"/>
        <v>2332380</v>
      </c>
    </row>
    <row r="109" spans="1:5" ht="15.75" x14ac:dyDescent="0.25">
      <c r="A109" s="23" t="s">
        <v>40</v>
      </c>
      <c r="B109" s="19"/>
      <c r="C109" s="23">
        <v>300</v>
      </c>
      <c r="D109" s="25">
        <v>2049240</v>
      </c>
      <c r="E109" s="25">
        <v>2049240</v>
      </c>
    </row>
    <row r="110" spans="1:5" ht="36" customHeight="1" x14ac:dyDescent="0.25">
      <c r="A110" s="21" t="s">
        <v>16</v>
      </c>
      <c r="B110" s="26"/>
      <c r="C110" s="23">
        <v>600</v>
      </c>
      <c r="D110" s="25">
        <v>283140</v>
      </c>
      <c r="E110" s="25">
        <v>283140</v>
      </c>
    </row>
    <row r="111" spans="1:5" ht="45.75" customHeight="1" x14ac:dyDescent="0.25">
      <c r="A111" s="12" t="s">
        <v>113</v>
      </c>
      <c r="B111" s="19" t="s">
        <v>114</v>
      </c>
      <c r="C111" s="12"/>
      <c r="D111" s="20">
        <f t="shared" ref="D111:E111" si="41">D112</f>
        <v>19947</v>
      </c>
      <c r="E111" s="20">
        <f t="shared" si="41"/>
        <v>19947</v>
      </c>
    </row>
    <row r="112" spans="1:5" ht="16.5" customHeight="1" x14ac:dyDescent="0.25">
      <c r="A112" s="23" t="s">
        <v>40</v>
      </c>
      <c r="B112" s="19"/>
      <c r="C112" s="23">
        <v>300</v>
      </c>
      <c r="D112" s="25">
        <v>19947</v>
      </c>
      <c r="E112" s="25">
        <v>19947</v>
      </c>
    </row>
    <row r="113" spans="1:5" ht="47.25" customHeight="1" x14ac:dyDescent="0.25">
      <c r="A113" s="12" t="s">
        <v>115</v>
      </c>
      <c r="B113" s="19" t="s">
        <v>116</v>
      </c>
      <c r="C113" s="12"/>
      <c r="D113" s="20">
        <f t="shared" ref="D113:E113" si="42">D114</f>
        <v>34907</v>
      </c>
      <c r="E113" s="20">
        <f t="shared" si="42"/>
        <v>34907</v>
      </c>
    </row>
    <row r="114" spans="1:5" ht="16.5" customHeight="1" x14ac:dyDescent="0.25">
      <c r="A114" s="23" t="s">
        <v>40</v>
      </c>
      <c r="B114" s="19"/>
      <c r="C114" s="23">
        <v>300</v>
      </c>
      <c r="D114" s="25">
        <v>34907</v>
      </c>
      <c r="E114" s="25">
        <v>34907</v>
      </c>
    </row>
    <row r="115" spans="1:5" ht="37.5" customHeight="1" x14ac:dyDescent="0.25">
      <c r="A115" s="16" t="s">
        <v>117</v>
      </c>
      <c r="B115" s="15" t="s">
        <v>118</v>
      </c>
      <c r="C115" s="16"/>
      <c r="D115" s="17">
        <f t="shared" ref="D115:E115" si="43">D116+D118</f>
        <v>1183649</v>
      </c>
      <c r="E115" s="17">
        <f t="shared" si="43"/>
        <v>1183649</v>
      </c>
    </row>
    <row r="116" spans="1:5" ht="63.75" customHeight="1" x14ac:dyDescent="0.25">
      <c r="A116" s="12" t="s">
        <v>119</v>
      </c>
      <c r="B116" s="19" t="s">
        <v>120</v>
      </c>
      <c r="C116" s="18"/>
      <c r="D116" s="40">
        <f t="shared" ref="D116:E116" si="44">D117</f>
        <v>236730</v>
      </c>
      <c r="E116" s="40">
        <f t="shared" si="44"/>
        <v>236730</v>
      </c>
    </row>
    <row r="117" spans="1:5" ht="37.5" customHeight="1" x14ac:dyDescent="0.25">
      <c r="A117" s="41" t="s">
        <v>16</v>
      </c>
      <c r="B117" s="26"/>
      <c r="C117" s="42">
        <v>600</v>
      </c>
      <c r="D117" s="24">
        <v>236730</v>
      </c>
      <c r="E117" s="24">
        <v>236730</v>
      </c>
    </row>
    <row r="118" spans="1:5" ht="63.75" customHeight="1" x14ac:dyDescent="0.25">
      <c r="A118" s="12" t="s">
        <v>121</v>
      </c>
      <c r="B118" s="19" t="s">
        <v>122</v>
      </c>
      <c r="C118" s="18"/>
      <c r="D118" s="40">
        <f t="shared" ref="D118:E118" si="45">D119</f>
        <v>946919</v>
      </c>
      <c r="E118" s="40">
        <f t="shared" si="45"/>
        <v>946919</v>
      </c>
    </row>
    <row r="119" spans="1:5" ht="37.5" customHeight="1" x14ac:dyDescent="0.25">
      <c r="A119" s="41" t="s">
        <v>16</v>
      </c>
      <c r="B119" s="26"/>
      <c r="C119" s="42">
        <v>600</v>
      </c>
      <c r="D119" s="24">
        <v>946919</v>
      </c>
      <c r="E119" s="24">
        <v>946919</v>
      </c>
    </row>
    <row r="120" spans="1:5" ht="68.25" customHeight="1" x14ac:dyDescent="0.25">
      <c r="A120" s="43" t="s">
        <v>123</v>
      </c>
      <c r="B120" s="44" t="s">
        <v>124</v>
      </c>
      <c r="C120" s="18"/>
      <c r="D120" s="45">
        <f t="shared" ref="D120:E122" si="46">D121</f>
        <v>370000</v>
      </c>
      <c r="E120" s="45">
        <f t="shared" si="46"/>
        <v>0</v>
      </c>
    </row>
    <row r="121" spans="1:5" ht="47.25" customHeight="1" x14ac:dyDescent="0.25">
      <c r="A121" s="16" t="s">
        <v>125</v>
      </c>
      <c r="B121" s="15" t="s">
        <v>126</v>
      </c>
      <c r="C121" s="16"/>
      <c r="D121" s="17">
        <f t="shared" si="46"/>
        <v>370000</v>
      </c>
      <c r="E121" s="17">
        <f t="shared" si="46"/>
        <v>0</v>
      </c>
    </row>
    <row r="122" spans="1:5" ht="31.5" x14ac:dyDescent="0.25">
      <c r="A122" s="18" t="s">
        <v>127</v>
      </c>
      <c r="B122" s="19" t="s">
        <v>128</v>
      </c>
      <c r="C122" s="18"/>
      <c r="D122" s="40">
        <f t="shared" si="46"/>
        <v>370000</v>
      </c>
      <c r="E122" s="40">
        <f t="shared" si="46"/>
        <v>0</v>
      </c>
    </row>
    <row r="123" spans="1:5" ht="32.25" customHeight="1" x14ac:dyDescent="0.25">
      <c r="A123" s="41" t="s">
        <v>16</v>
      </c>
      <c r="B123" s="19"/>
      <c r="C123" s="42">
        <v>600</v>
      </c>
      <c r="D123" s="24">
        <v>370000</v>
      </c>
      <c r="E123" s="24">
        <v>0</v>
      </c>
    </row>
    <row r="124" spans="1:5" ht="16.5" customHeight="1" x14ac:dyDescent="0.25">
      <c r="A124" s="43" t="s">
        <v>129</v>
      </c>
      <c r="B124" s="44" t="s">
        <v>130</v>
      </c>
      <c r="C124" s="46"/>
      <c r="D124" s="45">
        <f t="shared" ref="D124:E126" si="47">D125</f>
        <v>40000</v>
      </c>
      <c r="E124" s="45">
        <f t="shared" si="47"/>
        <v>0</v>
      </c>
    </row>
    <row r="125" spans="1:5" ht="47.25" customHeight="1" x14ac:dyDescent="0.25">
      <c r="A125" s="16" t="s">
        <v>131</v>
      </c>
      <c r="B125" s="15" t="s">
        <v>132</v>
      </c>
      <c r="C125" s="42"/>
      <c r="D125" s="47">
        <f t="shared" si="47"/>
        <v>40000</v>
      </c>
      <c r="E125" s="47">
        <f t="shared" si="47"/>
        <v>0</v>
      </c>
    </row>
    <row r="126" spans="1:5" ht="32.25" customHeight="1" x14ac:dyDescent="0.25">
      <c r="A126" s="48" t="s">
        <v>133</v>
      </c>
      <c r="B126" s="19" t="s">
        <v>134</v>
      </c>
      <c r="C126" s="42"/>
      <c r="D126" s="40">
        <f t="shared" si="47"/>
        <v>40000</v>
      </c>
      <c r="E126" s="40">
        <f t="shared" si="47"/>
        <v>0</v>
      </c>
    </row>
    <row r="127" spans="1:5" ht="34.5" customHeight="1" x14ac:dyDescent="0.25">
      <c r="A127" s="41" t="s">
        <v>16</v>
      </c>
      <c r="B127" s="19"/>
      <c r="C127" s="42">
        <v>600</v>
      </c>
      <c r="D127" s="24">
        <v>40000</v>
      </c>
      <c r="E127" s="24">
        <v>0</v>
      </c>
    </row>
    <row r="128" spans="1:5" ht="51.75" customHeight="1" x14ac:dyDescent="0.25">
      <c r="A128" s="49" t="s">
        <v>135</v>
      </c>
      <c r="B128" s="50" t="s">
        <v>136</v>
      </c>
      <c r="C128" s="8"/>
      <c r="D128" s="9">
        <f>D129+D175+D179+D206+D213</f>
        <v>50011368.939999998</v>
      </c>
      <c r="E128" s="9">
        <f>E129+E175+E179+E206+E213</f>
        <v>39990874</v>
      </c>
    </row>
    <row r="129" spans="1:5" ht="48" customHeight="1" x14ac:dyDescent="0.25">
      <c r="A129" s="43" t="s">
        <v>137</v>
      </c>
      <c r="B129" s="44" t="s">
        <v>138</v>
      </c>
      <c r="C129" s="10"/>
      <c r="D129" s="13">
        <f t="shared" ref="D129:E129" si="48">D130+D135+D152+D167+D172</f>
        <v>49023801.009999998</v>
      </c>
      <c r="E129" s="13">
        <f t="shared" si="48"/>
        <v>39600357</v>
      </c>
    </row>
    <row r="130" spans="1:5" ht="32.25" customHeight="1" x14ac:dyDescent="0.25">
      <c r="A130" s="16" t="s">
        <v>139</v>
      </c>
      <c r="B130" s="15" t="s">
        <v>140</v>
      </c>
      <c r="C130" s="16"/>
      <c r="D130" s="17">
        <f t="shared" ref="D130:E130" si="49">D131+D133</f>
        <v>10697986</v>
      </c>
      <c r="E130" s="17">
        <f t="shared" si="49"/>
        <v>7588564</v>
      </c>
    </row>
    <row r="131" spans="1:5" ht="31.5" customHeight="1" x14ac:dyDescent="0.25">
      <c r="A131" s="18" t="s">
        <v>141</v>
      </c>
      <c r="B131" s="19" t="s">
        <v>142</v>
      </c>
      <c r="C131" s="12"/>
      <c r="D131" s="20">
        <f t="shared" ref="D131:E131" si="50">D132</f>
        <v>7995841</v>
      </c>
      <c r="E131" s="20">
        <f t="shared" si="50"/>
        <v>4886419</v>
      </c>
    </row>
    <row r="132" spans="1:5" ht="34.5" customHeight="1" x14ac:dyDescent="0.25">
      <c r="A132" s="21" t="s">
        <v>16</v>
      </c>
      <c r="B132" s="22"/>
      <c r="C132" s="23">
        <v>600</v>
      </c>
      <c r="D132" s="25">
        <v>7995841</v>
      </c>
      <c r="E132" s="25">
        <v>4886419</v>
      </c>
    </row>
    <row r="133" spans="1:5" ht="48.75" customHeight="1" x14ac:dyDescent="0.25">
      <c r="A133" s="18" t="s">
        <v>143</v>
      </c>
      <c r="B133" s="19" t="s">
        <v>144</v>
      </c>
      <c r="C133" s="12"/>
      <c r="D133" s="20">
        <f t="shared" ref="D133:E133" si="51">D134</f>
        <v>2702145</v>
      </c>
      <c r="E133" s="20">
        <f t="shared" si="51"/>
        <v>2702145</v>
      </c>
    </row>
    <row r="134" spans="1:5" ht="34.5" customHeight="1" x14ac:dyDescent="0.25">
      <c r="A134" s="21" t="s">
        <v>16</v>
      </c>
      <c r="B134" s="22"/>
      <c r="C134" s="23">
        <v>600</v>
      </c>
      <c r="D134" s="25">
        <v>2702145</v>
      </c>
      <c r="E134" s="25">
        <v>2702145</v>
      </c>
    </row>
    <row r="135" spans="1:5" ht="35.25" customHeight="1" x14ac:dyDescent="0.25">
      <c r="A135" s="16" t="s">
        <v>145</v>
      </c>
      <c r="B135" s="15" t="s">
        <v>146</v>
      </c>
      <c r="C135" s="16"/>
      <c r="D135" s="17">
        <f t="shared" ref="D135:E135" si="52">D136+D138+D140+D142+D144+D146+D148+D150</f>
        <v>8163808.6100000013</v>
      </c>
      <c r="E135" s="17">
        <f t="shared" si="52"/>
        <v>5684935</v>
      </c>
    </row>
    <row r="136" spans="1:5" ht="31.5" customHeight="1" x14ac:dyDescent="0.25">
      <c r="A136" s="18" t="s">
        <v>147</v>
      </c>
      <c r="B136" s="19" t="s">
        <v>148</v>
      </c>
      <c r="C136" s="12"/>
      <c r="D136" s="20">
        <f t="shared" ref="D136:E136" si="53">D137</f>
        <v>4703436</v>
      </c>
      <c r="E136" s="20">
        <f t="shared" si="53"/>
        <v>2874362</v>
      </c>
    </row>
    <row r="137" spans="1:5" ht="31.5" customHeight="1" x14ac:dyDescent="0.25">
      <c r="A137" s="21" t="s">
        <v>16</v>
      </c>
      <c r="B137" s="22"/>
      <c r="C137" s="23">
        <v>600</v>
      </c>
      <c r="D137" s="25">
        <v>4703436</v>
      </c>
      <c r="E137" s="25">
        <v>2874362</v>
      </c>
    </row>
    <row r="138" spans="1:5" ht="50.25" customHeight="1" x14ac:dyDescent="0.25">
      <c r="A138" s="18" t="s">
        <v>143</v>
      </c>
      <c r="B138" s="19" t="s">
        <v>149</v>
      </c>
      <c r="C138" s="12"/>
      <c r="D138" s="20">
        <f t="shared" ref="D138:E138" si="54">D139</f>
        <v>2745135</v>
      </c>
      <c r="E138" s="20">
        <f t="shared" si="54"/>
        <v>2745135</v>
      </c>
    </row>
    <row r="139" spans="1:5" ht="31.5" customHeight="1" x14ac:dyDescent="0.25">
      <c r="A139" s="21" t="s">
        <v>16</v>
      </c>
      <c r="B139" s="22"/>
      <c r="C139" s="23">
        <v>600</v>
      </c>
      <c r="D139" s="25">
        <v>2745135</v>
      </c>
      <c r="E139" s="25">
        <v>2745135</v>
      </c>
    </row>
    <row r="140" spans="1:5" ht="80.25" customHeight="1" x14ac:dyDescent="0.25">
      <c r="A140" s="51" t="s">
        <v>150</v>
      </c>
      <c r="B140" s="19" t="s">
        <v>151</v>
      </c>
      <c r="C140" s="12"/>
      <c r="D140" s="40">
        <f t="shared" ref="D140:E140" si="55">D141</f>
        <v>354236.2</v>
      </c>
      <c r="E140" s="40">
        <f t="shared" si="55"/>
        <v>0</v>
      </c>
    </row>
    <row r="141" spans="1:5" ht="31.5" customHeight="1" x14ac:dyDescent="0.25">
      <c r="A141" s="21" t="s">
        <v>16</v>
      </c>
      <c r="B141" s="22"/>
      <c r="C141" s="23">
        <v>600</v>
      </c>
      <c r="D141" s="24">
        <v>354236.2</v>
      </c>
      <c r="E141" s="24">
        <v>0</v>
      </c>
    </row>
    <row r="142" spans="1:5" ht="81.75" customHeight="1" x14ac:dyDescent="0.25">
      <c r="A142" s="51" t="s">
        <v>152</v>
      </c>
      <c r="B142" s="19" t="s">
        <v>153</v>
      </c>
      <c r="C142" s="12"/>
      <c r="D142" s="40">
        <f t="shared" ref="D142:E142" si="56">D143</f>
        <v>54603.62</v>
      </c>
      <c r="E142" s="40">
        <f t="shared" si="56"/>
        <v>0</v>
      </c>
    </row>
    <row r="143" spans="1:5" ht="31.5" customHeight="1" x14ac:dyDescent="0.25">
      <c r="A143" s="21" t="s">
        <v>16</v>
      </c>
      <c r="B143" s="22"/>
      <c r="C143" s="23">
        <v>600</v>
      </c>
      <c r="D143" s="24">
        <v>54603.62</v>
      </c>
      <c r="E143" s="24">
        <v>0</v>
      </c>
    </row>
    <row r="144" spans="1:5" ht="82.5" customHeight="1" x14ac:dyDescent="0.25">
      <c r="A144" s="51" t="s">
        <v>154</v>
      </c>
      <c r="B144" s="19" t="s">
        <v>155</v>
      </c>
      <c r="C144" s="12"/>
      <c r="D144" s="40">
        <f t="shared" ref="D144:E144" si="57">D145</f>
        <v>111681.73</v>
      </c>
      <c r="E144" s="40">
        <f t="shared" si="57"/>
        <v>0</v>
      </c>
    </row>
    <row r="145" spans="1:5" ht="37.5" customHeight="1" x14ac:dyDescent="0.25">
      <c r="A145" s="21" t="s">
        <v>16</v>
      </c>
      <c r="B145" s="22"/>
      <c r="C145" s="23">
        <v>600</v>
      </c>
      <c r="D145" s="24">
        <v>111681.73</v>
      </c>
      <c r="E145" s="24">
        <v>0</v>
      </c>
    </row>
    <row r="146" spans="1:5" ht="78.75" customHeight="1" x14ac:dyDescent="0.25">
      <c r="A146" s="51" t="s">
        <v>156</v>
      </c>
      <c r="B146" s="19" t="s">
        <v>157</v>
      </c>
      <c r="C146" s="12"/>
      <c r="D146" s="40">
        <f t="shared" ref="D146:E146" si="58">D147</f>
        <v>68240.78</v>
      </c>
      <c r="E146" s="40">
        <f t="shared" si="58"/>
        <v>0</v>
      </c>
    </row>
    <row r="147" spans="1:5" ht="31.5" customHeight="1" x14ac:dyDescent="0.25">
      <c r="A147" s="21" t="s">
        <v>16</v>
      </c>
      <c r="B147" s="22"/>
      <c r="C147" s="23">
        <v>600</v>
      </c>
      <c r="D147" s="24">
        <v>68240.78</v>
      </c>
      <c r="E147" s="24">
        <v>0</v>
      </c>
    </row>
    <row r="148" spans="1:5" ht="81" customHeight="1" x14ac:dyDescent="0.25">
      <c r="A148" s="51" t="s">
        <v>158</v>
      </c>
      <c r="B148" s="19" t="s">
        <v>159</v>
      </c>
      <c r="C148" s="12"/>
      <c r="D148" s="40">
        <f t="shared" ref="D148:E148" si="59">D149</f>
        <v>61037.279999999999</v>
      </c>
      <c r="E148" s="40">
        <f t="shared" si="59"/>
        <v>0</v>
      </c>
    </row>
    <row r="149" spans="1:5" ht="31.5" customHeight="1" x14ac:dyDescent="0.25">
      <c r="A149" s="21" t="s">
        <v>16</v>
      </c>
      <c r="B149" s="22"/>
      <c r="C149" s="23">
        <v>600</v>
      </c>
      <c r="D149" s="24">
        <v>61037.279999999999</v>
      </c>
      <c r="E149" s="24">
        <v>0</v>
      </c>
    </row>
    <row r="150" spans="1:5" ht="31.5" customHeight="1" x14ac:dyDescent="0.25">
      <c r="A150" s="48" t="s">
        <v>160</v>
      </c>
      <c r="B150" s="19" t="s">
        <v>161</v>
      </c>
      <c r="C150" s="42"/>
      <c r="D150" s="40">
        <f>D151</f>
        <v>65438</v>
      </c>
      <c r="E150" s="40">
        <f>E151</f>
        <v>65438</v>
      </c>
    </row>
    <row r="151" spans="1:5" ht="31.5" customHeight="1" x14ac:dyDescent="0.25">
      <c r="A151" s="21" t="s">
        <v>16</v>
      </c>
      <c r="B151" s="22"/>
      <c r="C151" s="23">
        <v>600</v>
      </c>
      <c r="D151" s="24">
        <v>65438</v>
      </c>
      <c r="E151" s="24">
        <v>65438</v>
      </c>
    </row>
    <row r="152" spans="1:5" ht="37.5" customHeight="1" x14ac:dyDescent="0.25">
      <c r="A152" s="16" t="s">
        <v>162</v>
      </c>
      <c r="B152" s="15" t="s">
        <v>163</v>
      </c>
      <c r="C152" s="16"/>
      <c r="D152" s="17">
        <f t="shared" ref="D152:E152" si="60">D153+D155+D157+D159+D161+D163+D165</f>
        <v>19677926.399999999</v>
      </c>
      <c r="E152" s="17">
        <f t="shared" si="60"/>
        <v>13255133</v>
      </c>
    </row>
    <row r="153" spans="1:5" ht="18.75" customHeight="1" x14ac:dyDescent="0.25">
      <c r="A153" s="18" t="s">
        <v>164</v>
      </c>
      <c r="B153" s="19" t="s">
        <v>165</v>
      </c>
      <c r="C153" s="12"/>
      <c r="D153" s="20">
        <f t="shared" ref="D153:E153" si="61">D154</f>
        <v>13367487</v>
      </c>
      <c r="E153" s="20">
        <f t="shared" si="61"/>
        <v>8169139</v>
      </c>
    </row>
    <row r="154" spans="1:5" ht="36" customHeight="1" x14ac:dyDescent="0.25">
      <c r="A154" s="21" t="s">
        <v>16</v>
      </c>
      <c r="B154" s="22"/>
      <c r="C154" s="23">
        <v>600</v>
      </c>
      <c r="D154" s="25">
        <v>13367487</v>
      </c>
      <c r="E154" s="25">
        <v>8169139</v>
      </c>
    </row>
    <row r="155" spans="1:5" ht="48.75" customHeight="1" x14ac:dyDescent="0.25">
      <c r="A155" s="18" t="s">
        <v>143</v>
      </c>
      <c r="B155" s="19" t="s">
        <v>166</v>
      </c>
      <c r="C155" s="12"/>
      <c r="D155" s="20">
        <f t="shared" ref="D155:E155" si="62">D156</f>
        <v>5085994</v>
      </c>
      <c r="E155" s="20">
        <f t="shared" si="62"/>
        <v>5085994</v>
      </c>
    </row>
    <row r="156" spans="1:5" ht="36" customHeight="1" x14ac:dyDescent="0.25">
      <c r="A156" s="21" t="s">
        <v>16</v>
      </c>
      <c r="B156" s="22"/>
      <c r="C156" s="23">
        <v>600</v>
      </c>
      <c r="D156" s="25">
        <v>5085994</v>
      </c>
      <c r="E156" s="25">
        <v>5085994</v>
      </c>
    </row>
    <row r="157" spans="1:5" ht="62.25" customHeight="1" x14ac:dyDescent="0.25">
      <c r="A157" s="51" t="s">
        <v>167</v>
      </c>
      <c r="B157" s="19" t="s">
        <v>168</v>
      </c>
      <c r="C157" s="12"/>
      <c r="D157" s="40">
        <f t="shared" ref="D157:E157" si="63">D158</f>
        <v>667502.52</v>
      </c>
      <c r="E157" s="40">
        <f t="shared" si="63"/>
        <v>0</v>
      </c>
    </row>
    <row r="158" spans="1:5" ht="32.25" customHeight="1" x14ac:dyDescent="0.25">
      <c r="A158" s="21" t="s">
        <v>16</v>
      </c>
      <c r="B158" s="22"/>
      <c r="C158" s="23">
        <v>600</v>
      </c>
      <c r="D158" s="24">
        <v>667502.52</v>
      </c>
      <c r="E158" s="24">
        <v>0</v>
      </c>
    </row>
    <row r="159" spans="1:5" ht="63" customHeight="1" x14ac:dyDescent="0.25">
      <c r="A159" s="51" t="s">
        <v>169</v>
      </c>
      <c r="B159" s="19" t="s">
        <v>170</v>
      </c>
      <c r="C159" s="12"/>
      <c r="D159" s="40">
        <f t="shared" ref="D159:E159" si="64">D160</f>
        <v>102891.96</v>
      </c>
      <c r="E159" s="40">
        <f t="shared" si="64"/>
        <v>0</v>
      </c>
    </row>
    <row r="160" spans="1:5" ht="32.25" customHeight="1" x14ac:dyDescent="0.25">
      <c r="A160" s="21" t="s">
        <v>16</v>
      </c>
      <c r="B160" s="22"/>
      <c r="C160" s="23">
        <v>600</v>
      </c>
      <c r="D160" s="24">
        <v>102891.96</v>
      </c>
      <c r="E160" s="24">
        <v>0</v>
      </c>
    </row>
    <row r="161" spans="1:5" ht="63.75" customHeight="1" x14ac:dyDescent="0.25">
      <c r="A161" s="51" t="s">
        <v>171</v>
      </c>
      <c r="B161" s="19" t="s">
        <v>172</v>
      </c>
      <c r="C161" s="12"/>
      <c r="D161" s="40">
        <f t="shared" ref="D161:E161" si="65">D162</f>
        <v>210446.7</v>
      </c>
      <c r="E161" s="40">
        <f t="shared" si="65"/>
        <v>0</v>
      </c>
    </row>
    <row r="162" spans="1:5" ht="32.25" customHeight="1" x14ac:dyDescent="0.25">
      <c r="A162" s="21" t="s">
        <v>16</v>
      </c>
      <c r="B162" s="22"/>
      <c r="C162" s="23">
        <v>600</v>
      </c>
      <c r="D162" s="24">
        <v>210446.7</v>
      </c>
      <c r="E162" s="24">
        <v>0</v>
      </c>
    </row>
    <row r="163" spans="1:5" ht="63" customHeight="1" x14ac:dyDescent="0.25">
      <c r="A163" s="51" t="s">
        <v>173</v>
      </c>
      <c r="B163" s="19" t="s">
        <v>174</v>
      </c>
      <c r="C163" s="12"/>
      <c r="D163" s="40">
        <f t="shared" ref="D163:E163" si="66">D164</f>
        <v>128589.04</v>
      </c>
      <c r="E163" s="40">
        <f t="shared" si="66"/>
        <v>0</v>
      </c>
    </row>
    <row r="164" spans="1:5" ht="32.25" customHeight="1" x14ac:dyDescent="0.25">
      <c r="A164" s="21" t="s">
        <v>16</v>
      </c>
      <c r="B164" s="22"/>
      <c r="C164" s="23">
        <v>600</v>
      </c>
      <c r="D164" s="24">
        <v>128589.04</v>
      </c>
      <c r="E164" s="24">
        <v>0</v>
      </c>
    </row>
    <row r="165" spans="1:5" ht="65.25" customHeight="1" x14ac:dyDescent="0.25">
      <c r="A165" s="51" t="s">
        <v>175</v>
      </c>
      <c r="B165" s="19" t="s">
        <v>176</v>
      </c>
      <c r="C165" s="12"/>
      <c r="D165" s="40">
        <f t="shared" ref="D165:E165" si="67">D166</f>
        <v>115015.18</v>
      </c>
      <c r="E165" s="40">
        <f t="shared" si="67"/>
        <v>0</v>
      </c>
    </row>
    <row r="166" spans="1:5" ht="32.25" customHeight="1" x14ac:dyDescent="0.25">
      <c r="A166" s="21" t="s">
        <v>16</v>
      </c>
      <c r="B166" s="22"/>
      <c r="C166" s="23">
        <v>600</v>
      </c>
      <c r="D166" s="24">
        <v>115015.18</v>
      </c>
      <c r="E166" s="24">
        <v>0</v>
      </c>
    </row>
    <row r="167" spans="1:5" ht="19.5" customHeight="1" x14ac:dyDescent="0.25">
      <c r="A167" s="16" t="s">
        <v>177</v>
      </c>
      <c r="B167" s="15" t="s">
        <v>178</v>
      </c>
      <c r="C167" s="16"/>
      <c r="D167" s="17">
        <f t="shared" ref="D167:E167" si="68">D168+D170</f>
        <v>4752375</v>
      </c>
      <c r="E167" s="17">
        <f t="shared" si="68"/>
        <v>9568967</v>
      </c>
    </row>
    <row r="168" spans="1:5" ht="48.75" customHeight="1" x14ac:dyDescent="0.25">
      <c r="A168" s="48" t="s">
        <v>179</v>
      </c>
      <c r="B168" s="19" t="s">
        <v>180</v>
      </c>
      <c r="C168" s="18"/>
      <c r="D168" s="40">
        <f t="shared" ref="D168:E170" si="69">D169</f>
        <v>0</v>
      </c>
      <c r="E168" s="40">
        <f t="shared" si="69"/>
        <v>6694593</v>
      </c>
    </row>
    <row r="169" spans="1:5" ht="32.25" customHeight="1" x14ac:dyDescent="0.25">
      <c r="A169" s="41" t="s">
        <v>16</v>
      </c>
      <c r="B169" s="26"/>
      <c r="C169" s="42">
        <v>600</v>
      </c>
      <c r="D169" s="24">
        <v>0</v>
      </c>
      <c r="E169" s="24">
        <v>6694593</v>
      </c>
    </row>
    <row r="170" spans="1:5" ht="32.25" customHeight="1" x14ac:dyDescent="0.25">
      <c r="A170" s="48" t="s">
        <v>181</v>
      </c>
      <c r="B170" s="19" t="s">
        <v>182</v>
      </c>
      <c r="C170" s="18"/>
      <c r="D170" s="40">
        <f t="shared" si="69"/>
        <v>4752375</v>
      </c>
      <c r="E170" s="40">
        <f t="shared" si="69"/>
        <v>2874374</v>
      </c>
    </row>
    <row r="171" spans="1:5" ht="32.25" customHeight="1" x14ac:dyDescent="0.25">
      <c r="A171" s="41" t="s">
        <v>16</v>
      </c>
      <c r="B171" s="26"/>
      <c r="C171" s="42">
        <v>600</v>
      </c>
      <c r="D171" s="24">
        <v>4752375</v>
      </c>
      <c r="E171" s="24">
        <v>2874374</v>
      </c>
    </row>
    <row r="172" spans="1:5" ht="36" customHeight="1" x14ac:dyDescent="0.25">
      <c r="A172" s="16" t="s">
        <v>183</v>
      </c>
      <c r="B172" s="15" t="s">
        <v>184</v>
      </c>
      <c r="C172" s="16"/>
      <c r="D172" s="17">
        <f t="shared" ref="D172:E173" si="70">D173</f>
        <v>5731705</v>
      </c>
      <c r="E172" s="17">
        <f t="shared" si="70"/>
        <v>3502758</v>
      </c>
    </row>
    <row r="173" spans="1:5" ht="34.5" customHeight="1" x14ac:dyDescent="0.25">
      <c r="A173" s="18" t="s">
        <v>185</v>
      </c>
      <c r="B173" s="19" t="s">
        <v>186</v>
      </c>
      <c r="C173" s="12"/>
      <c r="D173" s="20">
        <f t="shared" si="70"/>
        <v>5731705</v>
      </c>
      <c r="E173" s="20">
        <f t="shared" si="70"/>
        <v>3502758</v>
      </c>
    </row>
    <row r="174" spans="1:5" ht="34.5" customHeight="1" x14ac:dyDescent="0.25">
      <c r="A174" s="21" t="s">
        <v>16</v>
      </c>
      <c r="B174" s="22"/>
      <c r="C174" s="23">
        <v>600</v>
      </c>
      <c r="D174" s="25">
        <v>5731705</v>
      </c>
      <c r="E174" s="25">
        <v>3502758</v>
      </c>
    </row>
    <row r="175" spans="1:5" ht="33.75" customHeight="1" x14ac:dyDescent="0.25">
      <c r="A175" s="43" t="s">
        <v>187</v>
      </c>
      <c r="B175" s="44" t="s">
        <v>188</v>
      </c>
      <c r="C175" s="12"/>
      <c r="D175" s="13">
        <f t="shared" ref="D175:E177" si="71">D176</f>
        <v>639019</v>
      </c>
      <c r="E175" s="13">
        <f t="shared" si="71"/>
        <v>390517</v>
      </c>
    </row>
    <row r="176" spans="1:5" ht="33.75" customHeight="1" x14ac:dyDescent="0.25">
      <c r="A176" s="16" t="s">
        <v>189</v>
      </c>
      <c r="B176" s="15" t="s">
        <v>190</v>
      </c>
      <c r="C176" s="16"/>
      <c r="D176" s="17">
        <f t="shared" si="71"/>
        <v>639019</v>
      </c>
      <c r="E176" s="17">
        <f t="shared" si="71"/>
        <v>390517</v>
      </c>
    </row>
    <row r="177" spans="1:5" ht="35.25" customHeight="1" x14ac:dyDescent="0.25">
      <c r="A177" s="18" t="s">
        <v>191</v>
      </c>
      <c r="B177" s="19" t="s">
        <v>192</v>
      </c>
      <c r="C177" s="12"/>
      <c r="D177" s="20">
        <f t="shared" si="71"/>
        <v>639019</v>
      </c>
      <c r="E177" s="20">
        <f t="shared" si="71"/>
        <v>390517</v>
      </c>
    </row>
    <row r="178" spans="1:5" ht="33.75" customHeight="1" x14ac:dyDescent="0.25">
      <c r="A178" s="21" t="s">
        <v>16</v>
      </c>
      <c r="B178" s="22"/>
      <c r="C178" s="23">
        <v>600</v>
      </c>
      <c r="D178" s="25">
        <v>639019</v>
      </c>
      <c r="E178" s="25">
        <v>390517</v>
      </c>
    </row>
    <row r="179" spans="1:5" ht="47.25" customHeight="1" x14ac:dyDescent="0.25">
      <c r="A179" s="43" t="s">
        <v>193</v>
      </c>
      <c r="B179" s="44" t="s">
        <v>194</v>
      </c>
      <c r="C179" s="12"/>
      <c r="D179" s="13">
        <f t="shared" ref="D179:E179" si="72">D180+D193</f>
        <v>208548.93</v>
      </c>
      <c r="E179" s="13">
        <f t="shared" si="72"/>
        <v>0</v>
      </c>
    </row>
    <row r="180" spans="1:5" ht="31.5" x14ac:dyDescent="0.25">
      <c r="A180" s="16" t="s">
        <v>195</v>
      </c>
      <c r="B180" s="15" t="s">
        <v>196</v>
      </c>
      <c r="C180" s="52"/>
      <c r="D180" s="17">
        <f t="shared" ref="D180:E180" si="73">D181+D183+D185+D187+D189+D191</f>
        <v>176048.93</v>
      </c>
      <c r="E180" s="17">
        <f t="shared" si="73"/>
        <v>0</v>
      </c>
    </row>
    <row r="181" spans="1:5" ht="15.75" x14ac:dyDescent="0.25">
      <c r="A181" s="18" t="s">
        <v>197</v>
      </c>
      <c r="B181" s="19" t="s">
        <v>198</v>
      </c>
      <c r="C181" s="12"/>
      <c r="D181" s="20">
        <f t="shared" ref="D181:E181" si="74">D182</f>
        <v>65500</v>
      </c>
      <c r="E181" s="20">
        <f t="shared" si="74"/>
        <v>0</v>
      </c>
    </row>
    <row r="182" spans="1:5" ht="31.5" x14ac:dyDescent="0.25">
      <c r="A182" s="21" t="s">
        <v>39</v>
      </c>
      <c r="B182" s="22"/>
      <c r="C182" s="23">
        <v>200</v>
      </c>
      <c r="D182" s="25">
        <v>65500</v>
      </c>
      <c r="E182" s="25">
        <v>0</v>
      </c>
    </row>
    <row r="183" spans="1:5" ht="66" customHeight="1" x14ac:dyDescent="0.25">
      <c r="A183" s="51" t="s">
        <v>199</v>
      </c>
      <c r="B183" s="19" t="s">
        <v>200</v>
      </c>
      <c r="C183" s="12"/>
      <c r="D183" s="40">
        <f t="shared" ref="D183:E183" si="75">D184</f>
        <v>63529.51</v>
      </c>
      <c r="E183" s="40">
        <f t="shared" si="75"/>
        <v>0</v>
      </c>
    </row>
    <row r="184" spans="1:5" ht="31.5" x14ac:dyDescent="0.25">
      <c r="A184" s="21" t="s">
        <v>39</v>
      </c>
      <c r="B184" s="22"/>
      <c r="C184" s="23">
        <v>200</v>
      </c>
      <c r="D184" s="24">
        <v>63529.51</v>
      </c>
      <c r="E184" s="24">
        <v>0</v>
      </c>
    </row>
    <row r="185" spans="1:5" ht="65.25" customHeight="1" x14ac:dyDescent="0.25">
      <c r="A185" s="51" t="s">
        <v>201</v>
      </c>
      <c r="B185" s="19" t="s">
        <v>202</v>
      </c>
      <c r="C185" s="12"/>
      <c r="D185" s="40">
        <f t="shared" ref="D185:E185" si="76">D186</f>
        <v>7642.47</v>
      </c>
      <c r="E185" s="40">
        <f t="shared" si="76"/>
        <v>0</v>
      </c>
    </row>
    <row r="186" spans="1:5" ht="31.5" x14ac:dyDescent="0.25">
      <c r="A186" s="21" t="s">
        <v>39</v>
      </c>
      <c r="B186" s="22"/>
      <c r="C186" s="23">
        <v>200</v>
      </c>
      <c r="D186" s="24">
        <v>7642.47</v>
      </c>
      <c r="E186" s="24">
        <v>0</v>
      </c>
    </row>
    <row r="187" spans="1:5" ht="62.25" customHeight="1" x14ac:dyDescent="0.25">
      <c r="A187" s="51" t="s">
        <v>203</v>
      </c>
      <c r="B187" s="19" t="s">
        <v>204</v>
      </c>
      <c r="C187" s="12"/>
      <c r="D187" s="40">
        <f t="shared" ref="D187:E187" si="77">D188</f>
        <v>19812.55</v>
      </c>
      <c r="E187" s="40">
        <f t="shared" si="77"/>
        <v>0</v>
      </c>
    </row>
    <row r="188" spans="1:5" ht="31.5" x14ac:dyDescent="0.25">
      <c r="A188" s="21" t="s">
        <v>39</v>
      </c>
      <c r="B188" s="22"/>
      <c r="C188" s="23">
        <v>200</v>
      </c>
      <c r="D188" s="24">
        <v>19812.55</v>
      </c>
      <c r="E188" s="24">
        <v>0</v>
      </c>
    </row>
    <row r="189" spans="1:5" ht="62.25" customHeight="1" x14ac:dyDescent="0.25">
      <c r="A189" s="51" t="s">
        <v>205</v>
      </c>
      <c r="B189" s="19" t="s">
        <v>206</v>
      </c>
      <c r="C189" s="12"/>
      <c r="D189" s="40">
        <f t="shared" ref="D189:E189" si="78">D190</f>
        <v>10550.16</v>
      </c>
      <c r="E189" s="40">
        <f t="shared" si="78"/>
        <v>0</v>
      </c>
    </row>
    <row r="190" spans="1:5" ht="31.5" x14ac:dyDescent="0.25">
      <c r="A190" s="21" t="s">
        <v>39</v>
      </c>
      <c r="B190" s="22"/>
      <c r="C190" s="23">
        <v>200</v>
      </c>
      <c r="D190" s="24">
        <v>10550.16</v>
      </c>
      <c r="E190" s="24">
        <v>0</v>
      </c>
    </row>
    <row r="191" spans="1:5" ht="64.5" customHeight="1" x14ac:dyDescent="0.25">
      <c r="A191" s="51" t="s">
        <v>207</v>
      </c>
      <c r="B191" s="19" t="s">
        <v>208</v>
      </c>
      <c r="C191" s="12"/>
      <c r="D191" s="40">
        <f t="shared" ref="D191:E191" si="79">D192</f>
        <v>9014.24</v>
      </c>
      <c r="E191" s="40">
        <f t="shared" si="79"/>
        <v>0</v>
      </c>
    </row>
    <row r="192" spans="1:5" ht="31.5" x14ac:dyDescent="0.25">
      <c r="A192" s="21" t="s">
        <v>39</v>
      </c>
      <c r="B192" s="22"/>
      <c r="C192" s="23">
        <v>200</v>
      </c>
      <c r="D192" s="24">
        <v>9014.24</v>
      </c>
      <c r="E192" s="24">
        <v>0</v>
      </c>
    </row>
    <row r="193" spans="1:5" ht="31.5" x14ac:dyDescent="0.25">
      <c r="A193" s="16" t="s">
        <v>209</v>
      </c>
      <c r="B193" s="15" t="s">
        <v>210</v>
      </c>
      <c r="C193" s="52"/>
      <c r="D193" s="17">
        <f t="shared" ref="D193:E193" si="80">D194+D196+D198+D200+D202+D204</f>
        <v>32500</v>
      </c>
      <c r="E193" s="17">
        <f t="shared" si="80"/>
        <v>0</v>
      </c>
    </row>
    <row r="194" spans="1:5" ht="15.75" x14ac:dyDescent="0.25">
      <c r="A194" s="18" t="s">
        <v>197</v>
      </c>
      <c r="B194" s="19" t="s">
        <v>211</v>
      </c>
      <c r="C194" s="12"/>
      <c r="D194" s="20">
        <f t="shared" ref="D194:E194" si="81">D195</f>
        <v>4500</v>
      </c>
      <c r="E194" s="20">
        <f t="shared" si="81"/>
        <v>0</v>
      </c>
    </row>
    <row r="195" spans="1:5" ht="31.5" x14ac:dyDescent="0.25">
      <c r="A195" s="21" t="s">
        <v>39</v>
      </c>
      <c r="B195" s="22"/>
      <c r="C195" s="23">
        <v>200</v>
      </c>
      <c r="D195" s="25">
        <v>4500</v>
      </c>
      <c r="E195" s="25">
        <v>0</v>
      </c>
    </row>
    <row r="196" spans="1:5" ht="63" x14ac:dyDescent="0.25">
      <c r="A196" s="51" t="s">
        <v>199</v>
      </c>
      <c r="B196" s="19" t="s">
        <v>212</v>
      </c>
      <c r="C196" s="12"/>
      <c r="D196" s="40">
        <f t="shared" ref="D196:E196" si="82">D197</f>
        <v>12000</v>
      </c>
      <c r="E196" s="40">
        <f t="shared" si="82"/>
        <v>0</v>
      </c>
    </row>
    <row r="197" spans="1:5" ht="31.5" x14ac:dyDescent="0.25">
      <c r="A197" s="21" t="s">
        <v>39</v>
      </c>
      <c r="B197" s="22"/>
      <c r="C197" s="23">
        <v>200</v>
      </c>
      <c r="D197" s="24">
        <v>12000</v>
      </c>
      <c r="E197" s="24">
        <v>0</v>
      </c>
    </row>
    <row r="198" spans="1:5" ht="63" x14ac:dyDescent="0.25">
      <c r="A198" s="51" t="s">
        <v>201</v>
      </c>
      <c r="B198" s="19" t="s">
        <v>213</v>
      </c>
      <c r="C198" s="12"/>
      <c r="D198" s="40">
        <f t="shared" ref="D198:E198" si="83">D199</f>
        <v>4000</v>
      </c>
      <c r="E198" s="40">
        <f t="shared" si="83"/>
        <v>0</v>
      </c>
    </row>
    <row r="199" spans="1:5" ht="31.5" x14ac:dyDescent="0.25">
      <c r="A199" s="21" t="s">
        <v>39</v>
      </c>
      <c r="B199" s="22"/>
      <c r="C199" s="23">
        <v>200</v>
      </c>
      <c r="D199" s="24">
        <v>4000</v>
      </c>
      <c r="E199" s="24">
        <v>0</v>
      </c>
    </row>
    <row r="200" spans="1:5" ht="63" x14ac:dyDescent="0.25">
      <c r="A200" s="51" t="s">
        <v>203</v>
      </c>
      <c r="B200" s="19" t="s">
        <v>214</v>
      </c>
      <c r="C200" s="12"/>
      <c r="D200" s="40">
        <f t="shared" ref="D200:E200" si="84">D201</f>
        <v>4000</v>
      </c>
      <c r="E200" s="40">
        <f t="shared" si="84"/>
        <v>0</v>
      </c>
    </row>
    <row r="201" spans="1:5" ht="31.5" x14ac:dyDescent="0.25">
      <c r="A201" s="21" t="s">
        <v>39</v>
      </c>
      <c r="B201" s="22"/>
      <c r="C201" s="23">
        <v>200</v>
      </c>
      <c r="D201" s="24">
        <v>4000</v>
      </c>
      <c r="E201" s="24">
        <v>0</v>
      </c>
    </row>
    <row r="202" spans="1:5" ht="63" x14ac:dyDescent="0.25">
      <c r="A202" s="51" t="s">
        <v>205</v>
      </c>
      <c r="B202" s="19" t="s">
        <v>215</v>
      </c>
      <c r="C202" s="12"/>
      <c r="D202" s="40">
        <f t="shared" ref="D202:E202" si="85">D203</f>
        <v>4000</v>
      </c>
      <c r="E202" s="40">
        <f t="shared" si="85"/>
        <v>0</v>
      </c>
    </row>
    <row r="203" spans="1:5" ht="31.5" x14ac:dyDescent="0.25">
      <c r="A203" s="21" t="s">
        <v>39</v>
      </c>
      <c r="B203" s="22"/>
      <c r="C203" s="23">
        <v>200</v>
      </c>
      <c r="D203" s="24">
        <v>4000</v>
      </c>
      <c r="E203" s="24">
        <v>0</v>
      </c>
    </row>
    <row r="204" spans="1:5" ht="63" x14ac:dyDescent="0.25">
      <c r="A204" s="51" t="s">
        <v>207</v>
      </c>
      <c r="B204" s="19" t="s">
        <v>216</v>
      </c>
      <c r="C204" s="12"/>
      <c r="D204" s="40">
        <f t="shared" ref="D204:E204" si="86">D205</f>
        <v>4000</v>
      </c>
      <c r="E204" s="40">
        <f t="shared" si="86"/>
        <v>0</v>
      </c>
    </row>
    <row r="205" spans="1:5" ht="31.5" x14ac:dyDescent="0.25">
      <c r="A205" s="21" t="s">
        <v>39</v>
      </c>
      <c r="B205" s="22"/>
      <c r="C205" s="23">
        <v>200</v>
      </c>
      <c r="D205" s="24">
        <v>4000</v>
      </c>
      <c r="E205" s="24">
        <v>0</v>
      </c>
    </row>
    <row r="206" spans="1:5" ht="31.5" customHeight="1" x14ac:dyDescent="0.25">
      <c r="A206" s="43" t="s">
        <v>217</v>
      </c>
      <c r="B206" s="44" t="s">
        <v>218</v>
      </c>
      <c r="C206" s="12"/>
      <c r="D206" s="13">
        <f t="shared" ref="D206:E206" si="87">D207+D210</f>
        <v>60000</v>
      </c>
      <c r="E206" s="13">
        <f t="shared" si="87"/>
        <v>0</v>
      </c>
    </row>
    <row r="207" spans="1:5" ht="18" customHeight="1" x14ac:dyDescent="0.25">
      <c r="A207" s="16" t="s">
        <v>219</v>
      </c>
      <c r="B207" s="15" t="s">
        <v>220</v>
      </c>
      <c r="C207" s="12"/>
      <c r="D207" s="17">
        <f t="shared" ref="D207:E208" si="88">D208</f>
        <v>20000</v>
      </c>
      <c r="E207" s="17">
        <f t="shared" si="88"/>
        <v>0</v>
      </c>
    </row>
    <row r="208" spans="1:5" ht="19.5" customHeight="1" x14ac:dyDescent="0.25">
      <c r="A208" s="18" t="s">
        <v>221</v>
      </c>
      <c r="B208" s="19" t="s">
        <v>222</v>
      </c>
      <c r="C208" s="12"/>
      <c r="D208" s="20">
        <f t="shared" si="88"/>
        <v>20000</v>
      </c>
      <c r="E208" s="20">
        <f t="shared" si="88"/>
        <v>0</v>
      </c>
    </row>
    <row r="209" spans="1:5" ht="31.5" customHeight="1" x14ac:dyDescent="0.25">
      <c r="A209" s="21" t="s">
        <v>39</v>
      </c>
      <c r="B209" s="22"/>
      <c r="C209" s="23">
        <v>200</v>
      </c>
      <c r="D209" s="25">
        <v>20000</v>
      </c>
      <c r="E209" s="25">
        <v>0</v>
      </c>
    </row>
    <row r="210" spans="1:5" ht="33" customHeight="1" x14ac:dyDescent="0.25">
      <c r="A210" s="16" t="s">
        <v>223</v>
      </c>
      <c r="B210" s="15" t="s">
        <v>224</v>
      </c>
      <c r="C210" s="52"/>
      <c r="D210" s="17">
        <f t="shared" ref="D210:E211" si="89">D211</f>
        <v>40000</v>
      </c>
      <c r="E210" s="17">
        <f t="shared" si="89"/>
        <v>0</v>
      </c>
    </row>
    <row r="211" spans="1:5" ht="64.5" customHeight="1" x14ac:dyDescent="0.25">
      <c r="A211" s="18" t="s">
        <v>225</v>
      </c>
      <c r="B211" s="19" t="s">
        <v>226</v>
      </c>
      <c r="C211" s="12"/>
      <c r="D211" s="20">
        <f t="shared" si="89"/>
        <v>40000</v>
      </c>
      <c r="E211" s="20">
        <f t="shared" si="89"/>
        <v>0</v>
      </c>
    </row>
    <row r="212" spans="1:5" ht="30" customHeight="1" x14ac:dyDescent="0.25">
      <c r="A212" s="21" t="s">
        <v>39</v>
      </c>
      <c r="B212" s="22"/>
      <c r="C212" s="23">
        <v>200</v>
      </c>
      <c r="D212" s="25">
        <v>40000</v>
      </c>
      <c r="E212" s="25">
        <v>0</v>
      </c>
    </row>
    <row r="213" spans="1:5" ht="65.25" customHeight="1" x14ac:dyDescent="0.25">
      <c r="A213" s="43" t="s">
        <v>227</v>
      </c>
      <c r="B213" s="44" t="s">
        <v>228</v>
      </c>
      <c r="C213" s="12"/>
      <c r="D213" s="13">
        <f t="shared" ref="D213:E213" si="90">D214+D217</f>
        <v>80000</v>
      </c>
      <c r="E213" s="13">
        <f t="shared" si="90"/>
        <v>0</v>
      </c>
    </row>
    <row r="214" spans="1:5" ht="48" customHeight="1" x14ac:dyDescent="0.25">
      <c r="A214" s="16" t="s">
        <v>229</v>
      </c>
      <c r="B214" s="15" t="s">
        <v>230</v>
      </c>
      <c r="C214" s="52"/>
      <c r="D214" s="17">
        <f t="shared" ref="D214:E215" si="91">D215</f>
        <v>70000</v>
      </c>
      <c r="E214" s="17">
        <f t="shared" si="91"/>
        <v>0</v>
      </c>
    </row>
    <row r="215" spans="1:5" ht="33" customHeight="1" x14ac:dyDescent="0.25">
      <c r="A215" s="18" t="s">
        <v>231</v>
      </c>
      <c r="B215" s="19" t="s">
        <v>232</v>
      </c>
      <c r="C215" s="12"/>
      <c r="D215" s="20">
        <f t="shared" si="91"/>
        <v>70000</v>
      </c>
      <c r="E215" s="20">
        <f t="shared" si="91"/>
        <v>0</v>
      </c>
    </row>
    <row r="216" spans="1:5" ht="32.25" customHeight="1" x14ac:dyDescent="0.25">
      <c r="A216" s="21" t="s">
        <v>39</v>
      </c>
      <c r="B216" s="22"/>
      <c r="C216" s="23">
        <v>200</v>
      </c>
      <c r="D216" s="25">
        <v>70000</v>
      </c>
      <c r="E216" s="25">
        <v>0</v>
      </c>
    </row>
    <row r="217" spans="1:5" ht="61.5" customHeight="1" x14ac:dyDescent="0.25">
      <c r="A217" s="16" t="s">
        <v>233</v>
      </c>
      <c r="B217" s="15" t="s">
        <v>234</v>
      </c>
      <c r="C217" s="52"/>
      <c r="D217" s="17">
        <f t="shared" ref="D217:E218" si="92">D218</f>
        <v>10000</v>
      </c>
      <c r="E217" s="17">
        <f t="shared" si="92"/>
        <v>0</v>
      </c>
    </row>
    <row r="218" spans="1:5" ht="32.25" customHeight="1" x14ac:dyDescent="0.25">
      <c r="A218" s="18" t="s">
        <v>235</v>
      </c>
      <c r="B218" s="19" t="s">
        <v>236</v>
      </c>
      <c r="C218" s="18"/>
      <c r="D218" s="40">
        <f t="shared" si="92"/>
        <v>10000</v>
      </c>
      <c r="E218" s="40">
        <f t="shared" si="92"/>
        <v>0</v>
      </c>
    </row>
    <row r="219" spans="1:5" ht="32.25" customHeight="1" x14ac:dyDescent="0.25">
      <c r="A219" s="41" t="s">
        <v>39</v>
      </c>
      <c r="B219" s="26"/>
      <c r="C219" s="42">
        <v>200</v>
      </c>
      <c r="D219" s="24">
        <v>10000</v>
      </c>
      <c r="E219" s="24">
        <v>0</v>
      </c>
    </row>
    <row r="220" spans="1:5" ht="36.75" customHeight="1" x14ac:dyDescent="0.25">
      <c r="A220" s="49" t="s">
        <v>237</v>
      </c>
      <c r="B220" s="50" t="s">
        <v>238</v>
      </c>
      <c r="C220" s="8"/>
      <c r="D220" s="9">
        <f t="shared" ref="D220:E221" si="93">D221</f>
        <v>412388.68000000005</v>
      </c>
      <c r="E220" s="9">
        <f t="shared" si="93"/>
        <v>0</v>
      </c>
    </row>
    <row r="221" spans="1:5" ht="32.25" customHeight="1" x14ac:dyDescent="0.25">
      <c r="A221" s="43" t="s">
        <v>239</v>
      </c>
      <c r="B221" s="44" t="s">
        <v>240</v>
      </c>
      <c r="C221" s="12"/>
      <c r="D221" s="13">
        <f t="shared" si="93"/>
        <v>412388.68000000005</v>
      </c>
      <c r="E221" s="13">
        <f t="shared" si="93"/>
        <v>0</v>
      </c>
    </row>
    <row r="222" spans="1:5" ht="31.5" x14ac:dyDescent="0.25">
      <c r="A222" s="16" t="s">
        <v>241</v>
      </c>
      <c r="B222" s="15" t="s">
        <v>242</v>
      </c>
      <c r="C222" s="52"/>
      <c r="D222" s="17">
        <f t="shared" ref="D222:E222" si="94">D223+D226+D228+D230+D232+D234</f>
        <v>412388.68000000005</v>
      </c>
      <c r="E222" s="17">
        <f t="shared" si="94"/>
        <v>0</v>
      </c>
    </row>
    <row r="223" spans="1:5" ht="17.25" customHeight="1" x14ac:dyDescent="0.25">
      <c r="A223" s="18" t="s">
        <v>243</v>
      </c>
      <c r="B223" s="19" t="s">
        <v>244</v>
      </c>
      <c r="C223" s="12"/>
      <c r="D223" s="40">
        <f t="shared" ref="D223:E223" si="95">SUM(D224:D225)</f>
        <v>230000</v>
      </c>
      <c r="E223" s="40">
        <f t="shared" si="95"/>
        <v>0</v>
      </c>
    </row>
    <row r="224" spans="1:5" ht="84.75" customHeight="1" x14ac:dyDescent="0.25">
      <c r="A224" s="21" t="s">
        <v>245</v>
      </c>
      <c r="B224" s="22"/>
      <c r="C224" s="23">
        <v>100</v>
      </c>
      <c r="D224" s="24">
        <v>46800</v>
      </c>
      <c r="E224" s="24">
        <v>0</v>
      </c>
    </row>
    <row r="225" spans="1:5" ht="32.25" customHeight="1" x14ac:dyDescent="0.25">
      <c r="A225" s="21" t="s">
        <v>39</v>
      </c>
      <c r="B225" s="22"/>
      <c r="C225" s="23">
        <v>200</v>
      </c>
      <c r="D225" s="24">
        <v>183200</v>
      </c>
      <c r="E225" s="24">
        <v>0</v>
      </c>
    </row>
    <row r="226" spans="1:5" ht="81.75" customHeight="1" x14ac:dyDescent="0.25">
      <c r="A226" s="51" t="s">
        <v>246</v>
      </c>
      <c r="B226" s="19" t="s">
        <v>247</v>
      </c>
      <c r="C226" s="12"/>
      <c r="D226" s="40">
        <f t="shared" ref="D226:E226" si="96">D227</f>
        <v>99428.61</v>
      </c>
      <c r="E226" s="40">
        <f t="shared" si="96"/>
        <v>0</v>
      </c>
    </row>
    <row r="227" spans="1:5" ht="32.25" customHeight="1" x14ac:dyDescent="0.25">
      <c r="A227" s="21" t="s">
        <v>39</v>
      </c>
      <c r="B227" s="22"/>
      <c r="C227" s="23">
        <v>200</v>
      </c>
      <c r="D227" s="24">
        <v>99428.61</v>
      </c>
      <c r="E227" s="24">
        <v>0</v>
      </c>
    </row>
    <row r="228" spans="1:5" ht="82.5" customHeight="1" x14ac:dyDescent="0.25">
      <c r="A228" s="51" t="s">
        <v>248</v>
      </c>
      <c r="B228" s="19" t="s">
        <v>249</v>
      </c>
      <c r="C228" s="12"/>
      <c r="D228" s="40">
        <f t="shared" ref="D228:E228" si="97">D229</f>
        <v>15326.39</v>
      </c>
      <c r="E228" s="40">
        <f t="shared" si="97"/>
        <v>0</v>
      </c>
    </row>
    <row r="229" spans="1:5" ht="30.75" customHeight="1" x14ac:dyDescent="0.25">
      <c r="A229" s="21" t="s">
        <v>39</v>
      </c>
      <c r="B229" s="22"/>
      <c r="C229" s="23">
        <v>200</v>
      </c>
      <c r="D229" s="24">
        <v>15326.39</v>
      </c>
      <c r="E229" s="24">
        <v>0</v>
      </c>
    </row>
    <row r="230" spans="1:5" ht="78.75" x14ac:dyDescent="0.25">
      <c r="A230" s="51" t="s">
        <v>250</v>
      </c>
      <c r="B230" s="19" t="s">
        <v>251</v>
      </c>
      <c r="C230" s="12"/>
      <c r="D230" s="40">
        <f t="shared" ref="D230:E230" si="98">D231</f>
        <v>31347.33</v>
      </c>
      <c r="E230" s="40">
        <f t="shared" si="98"/>
        <v>0</v>
      </c>
    </row>
    <row r="231" spans="1:5" ht="34.5" customHeight="1" x14ac:dyDescent="0.25">
      <c r="A231" s="21" t="s">
        <v>39</v>
      </c>
      <c r="B231" s="22"/>
      <c r="C231" s="23">
        <v>200</v>
      </c>
      <c r="D231" s="24">
        <v>31347.33</v>
      </c>
      <c r="E231" s="24">
        <v>0</v>
      </c>
    </row>
    <row r="232" spans="1:5" ht="83.25" customHeight="1" x14ac:dyDescent="0.25">
      <c r="A232" s="51" t="s">
        <v>252</v>
      </c>
      <c r="B232" s="19" t="s">
        <v>253</v>
      </c>
      <c r="C232" s="12"/>
      <c r="D232" s="40">
        <f t="shared" ref="D232:E232" si="99">D233</f>
        <v>19154.13</v>
      </c>
      <c r="E232" s="40">
        <f t="shared" si="99"/>
        <v>0</v>
      </c>
    </row>
    <row r="233" spans="1:5" ht="30.75" customHeight="1" x14ac:dyDescent="0.25">
      <c r="A233" s="21" t="s">
        <v>39</v>
      </c>
      <c r="B233" s="22"/>
      <c r="C233" s="23">
        <v>200</v>
      </c>
      <c r="D233" s="24">
        <v>19154.13</v>
      </c>
      <c r="E233" s="24">
        <v>0</v>
      </c>
    </row>
    <row r="234" spans="1:5" ht="79.5" customHeight="1" x14ac:dyDescent="0.25">
      <c r="A234" s="51" t="s">
        <v>254</v>
      </c>
      <c r="B234" s="19" t="s">
        <v>255</v>
      </c>
      <c r="C234" s="12"/>
      <c r="D234" s="40">
        <f t="shared" ref="D234:E234" si="100">D235</f>
        <v>17132.22</v>
      </c>
      <c r="E234" s="40">
        <f t="shared" si="100"/>
        <v>0</v>
      </c>
    </row>
    <row r="235" spans="1:5" ht="33" customHeight="1" x14ac:dyDescent="0.25">
      <c r="A235" s="21" t="s">
        <v>39</v>
      </c>
      <c r="B235" s="22"/>
      <c r="C235" s="23">
        <v>200</v>
      </c>
      <c r="D235" s="24">
        <v>17132.22</v>
      </c>
      <c r="E235" s="24">
        <v>0</v>
      </c>
    </row>
    <row r="236" spans="1:5" ht="51.75" customHeight="1" x14ac:dyDescent="0.25">
      <c r="A236" s="49" t="s">
        <v>256</v>
      </c>
      <c r="B236" s="50" t="s">
        <v>257</v>
      </c>
      <c r="C236" s="6"/>
      <c r="D236" s="9">
        <f t="shared" ref="D236:E236" si="101">D237</f>
        <v>100000</v>
      </c>
      <c r="E236" s="9">
        <f t="shared" si="101"/>
        <v>100000</v>
      </c>
    </row>
    <row r="237" spans="1:5" ht="48.75" customHeight="1" x14ac:dyDescent="0.25">
      <c r="A237" s="43" t="s">
        <v>258</v>
      </c>
      <c r="B237" s="44" t="s">
        <v>259</v>
      </c>
      <c r="C237" s="43"/>
      <c r="D237" s="45">
        <f t="shared" ref="D237:E237" si="102">D238+D242</f>
        <v>100000</v>
      </c>
      <c r="E237" s="45">
        <f t="shared" si="102"/>
        <v>100000</v>
      </c>
    </row>
    <row r="238" spans="1:5" ht="48.75" customHeight="1" x14ac:dyDescent="0.25">
      <c r="A238" s="16" t="s">
        <v>260</v>
      </c>
      <c r="B238" s="15" t="s">
        <v>261</v>
      </c>
      <c r="C238" s="23"/>
      <c r="D238" s="17">
        <f t="shared" ref="D238:E238" si="103">D239</f>
        <v>70000</v>
      </c>
      <c r="E238" s="17">
        <f t="shared" si="103"/>
        <v>70000</v>
      </c>
    </row>
    <row r="239" spans="1:5" ht="32.25" customHeight="1" x14ac:dyDescent="0.25">
      <c r="A239" s="18" t="s">
        <v>262</v>
      </c>
      <c r="B239" s="19" t="s">
        <v>263</v>
      </c>
      <c r="C239" s="23"/>
      <c r="D239" s="40">
        <f t="shared" ref="D239:E239" si="104">SUM(D240:D241)</f>
        <v>70000</v>
      </c>
      <c r="E239" s="40">
        <f t="shared" si="104"/>
        <v>70000</v>
      </c>
    </row>
    <row r="240" spans="1:5" ht="30" customHeight="1" x14ac:dyDescent="0.25">
      <c r="A240" s="21" t="s">
        <v>39</v>
      </c>
      <c r="B240" s="22"/>
      <c r="C240" s="23">
        <v>200</v>
      </c>
      <c r="D240" s="24">
        <v>40000</v>
      </c>
      <c r="E240" s="24">
        <v>40000</v>
      </c>
    </row>
    <row r="241" spans="1:5" ht="38.25" customHeight="1" x14ac:dyDescent="0.25">
      <c r="A241" s="21" t="s">
        <v>16</v>
      </c>
      <c r="B241" s="22"/>
      <c r="C241" s="23">
        <v>600</v>
      </c>
      <c r="D241" s="24">
        <v>30000</v>
      </c>
      <c r="E241" s="24">
        <v>30000</v>
      </c>
    </row>
    <row r="242" spans="1:5" ht="48" customHeight="1" x14ac:dyDescent="0.25">
      <c r="A242" s="16" t="s">
        <v>264</v>
      </c>
      <c r="B242" s="15" t="s">
        <v>265</v>
      </c>
      <c r="C242" s="23"/>
      <c r="D242" s="17">
        <f t="shared" ref="D242:E243" si="105">D243</f>
        <v>30000</v>
      </c>
      <c r="E242" s="17">
        <f t="shared" si="105"/>
        <v>30000</v>
      </c>
    </row>
    <row r="243" spans="1:5" ht="33" customHeight="1" x14ac:dyDescent="0.25">
      <c r="A243" s="18" t="s">
        <v>266</v>
      </c>
      <c r="B243" s="19" t="s">
        <v>267</v>
      </c>
      <c r="C243" s="23"/>
      <c r="D243" s="40">
        <f t="shared" si="105"/>
        <v>30000</v>
      </c>
      <c r="E243" s="40">
        <f t="shared" si="105"/>
        <v>30000</v>
      </c>
    </row>
    <row r="244" spans="1:5" ht="33" customHeight="1" x14ac:dyDescent="0.25">
      <c r="A244" s="21" t="s">
        <v>39</v>
      </c>
      <c r="B244" s="22"/>
      <c r="C244" s="23">
        <v>200</v>
      </c>
      <c r="D244" s="24">
        <v>30000</v>
      </c>
      <c r="E244" s="24">
        <v>30000</v>
      </c>
    </row>
    <row r="245" spans="1:5" ht="65.25" customHeight="1" x14ac:dyDescent="0.25">
      <c r="A245" s="49" t="s">
        <v>268</v>
      </c>
      <c r="B245" s="50" t="s">
        <v>269</v>
      </c>
      <c r="C245" s="6"/>
      <c r="D245" s="9">
        <f>D246+D250</f>
        <v>250000</v>
      </c>
      <c r="E245" s="9">
        <f>E246+E250</f>
        <v>0</v>
      </c>
    </row>
    <row r="246" spans="1:5" ht="48" customHeight="1" x14ac:dyDescent="0.25">
      <c r="A246" s="43" t="s">
        <v>270</v>
      </c>
      <c r="B246" s="44" t="s">
        <v>271</v>
      </c>
      <c r="C246" s="43"/>
      <c r="D246" s="45">
        <f t="shared" ref="D246:E248" si="106">D247</f>
        <v>150000</v>
      </c>
      <c r="E246" s="45">
        <f t="shared" si="106"/>
        <v>0</v>
      </c>
    </row>
    <row r="247" spans="1:5" ht="34.5" customHeight="1" x14ac:dyDescent="0.25">
      <c r="A247" s="16" t="s">
        <v>272</v>
      </c>
      <c r="B247" s="15" t="s">
        <v>273</v>
      </c>
      <c r="C247" s="16"/>
      <c r="D247" s="17">
        <f t="shared" si="106"/>
        <v>150000</v>
      </c>
      <c r="E247" s="17">
        <f t="shared" si="106"/>
        <v>0</v>
      </c>
    </row>
    <row r="248" spans="1:5" ht="31.5" customHeight="1" x14ac:dyDescent="0.25">
      <c r="A248" s="12" t="s">
        <v>274</v>
      </c>
      <c r="B248" s="27" t="s">
        <v>275</v>
      </c>
      <c r="C248" s="12"/>
      <c r="D248" s="20">
        <f t="shared" si="106"/>
        <v>150000</v>
      </c>
      <c r="E248" s="20">
        <f t="shared" si="106"/>
        <v>0</v>
      </c>
    </row>
    <row r="249" spans="1:5" ht="31.5" customHeight="1" x14ac:dyDescent="0.25">
      <c r="A249" s="21" t="s">
        <v>276</v>
      </c>
      <c r="B249" s="22"/>
      <c r="C249" s="23">
        <v>200</v>
      </c>
      <c r="D249" s="25">
        <v>150000</v>
      </c>
      <c r="E249" s="25">
        <v>0</v>
      </c>
    </row>
    <row r="250" spans="1:5" ht="48.75" customHeight="1" x14ac:dyDescent="0.25">
      <c r="A250" s="43" t="s">
        <v>277</v>
      </c>
      <c r="B250" s="44" t="s">
        <v>278</v>
      </c>
      <c r="C250" s="23"/>
      <c r="D250" s="13">
        <f>D251</f>
        <v>100000</v>
      </c>
      <c r="E250" s="13">
        <f>E251</f>
        <v>0</v>
      </c>
    </row>
    <row r="251" spans="1:5" ht="31.5" customHeight="1" x14ac:dyDescent="0.25">
      <c r="A251" s="16" t="s">
        <v>279</v>
      </c>
      <c r="B251" s="15" t="s">
        <v>280</v>
      </c>
      <c r="C251" s="23"/>
      <c r="D251" s="17">
        <f t="shared" ref="D251:E251" si="107">D252</f>
        <v>100000</v>
      </c>
      <c r="E251" s="17">
        <f t="shared" si="107"/>
        <v>0</v>
      </c>
    </row>
    <row r="252" spans="1:5" ht="32.25" customHeight="1" x14ac:dyDescent="0.25">
      <c r="A252" s="18" t="s">
        <v>281</v>
      </c>
      <c r="B252" s="19" t="s">
        <v>282</v>
      </c>
      <c r="C252" s="12"/>
      <c r="D252" s="20">
        <f t="shared" ref="D252:E252" si="108">SUM(D253:D253)</f>
        <v>100000</v>
      </c>
      <c r="E252" s="20">
        <f t="shared" si="108"/>
        <v>0</v>
      </c>
    </row>
    <row r="253" spans="1:5" ht="31.5" customHeight="1" x14ac:dyDescent="0.25">
      <c r="A253" s="23" t="s">
        <v>283</v>
      </c>
      <c r="B253" s="36"/>
      <c r="C253" s="23">
        <v>400</v>
      </c>
      <c r="D253" s="24">
        <v>100000</v>
      </c>
      <c r="E253" s="24">
        <v>0</v>
      </c>
    </row>
    <row r="254" spans="1:5" ht="56.25" customHeight="1" x14ac:dyDescent="0.25">
      <c r="A254" s="49" t="s">
        <v>284</v>
      </c>
      <c r="B254" s="50" t="s">
        <v>285</v>
      </c>
      <c r="C254" s="8"/>
      <c r="D254" s="9">
        <f t="shared" ref="D254:E257" si="109">D255</f>
        <v>5000</v>
      </c>
      <c r="E254" s="9">
        <f t="shared" si="109"/>
        <v>0</v>
      </c>
    </row>
    <row r="255" spans="1:5" ht="48.75" customHeight="1" x14ac:dyDescent="0.25">
      <c r="A255" s="43" t="s">
        <v>286</v>
      </c>
      <c r="B255" s="44" t="s">
        <v>287</v>
      </c>
      <c r="C255" s="12"/>
      <c r="D255" s="13">
        <f t="shared" si="109"/>
        <v>5000</v>
      </c>
      <c r="E255" s="13">
        <f t="shared" si="109"/>
        <v>0</v>
      </c>
    </row>
    <row r="256" spans="1:5" ht="46.5" customHeight="1" x14ac:dyDescent="0.25">
      <c r="A256" s="16" t="s">
        <v>288</v>
      </c>
      <c r="B256" s="15" t="s">
        <v>289</v>
      </c>
      <c r="C256" s="16"/>
      <c r="D256" s="17">
        <f t="shared" si="109"/>
        <v>5000</v>
      </c>
      <c r="E256" s="17">
        <f t="shared" si="109"/>
        <v>0</v>
      </c>
    </row>
    <row r="257" spans="1:5" ht="31.5" customHeight="1" x14ac:dyDescent="0.25">
      <c r="A257" s="18" t="s">
        <v>290</v>
      </c>
      <c r="B257" s="19" t="s">
        <v>291</v>
      </c>
      <c r="C257" s="12"/>
      <c r="D257" s="20">
        <f t="shared" si="109"/>
        <v>5000</v>
      </c>
      <c r="E257" s="20">
        <f t="shared" si="109"/>
        <v>0</v>
      </c>
    </row>
    <row r="258" spans="1:5" ht="30" customHeight="1" x14ac:dyDescent="0.25">
      <c r="A258" s="21" t="s">
        <v>39</v>
      </c>
      <c r="B258" s="22"/>
      <c r="C258" s="23">
        <v>200</v>
      </c>
      <c r="D258" s="24">
        <v>5000</v>
      </c>
      <c r="E258" s="24">
        <v>0</v>
      </c>
    </row>
    <row r="259" spans="1:5" ht="66" customHeight="1" x14ac:dyDescent="0.25">
      <c r="A259" s="6" t="s">
        <v>292</v>
      </c>
      <c r="B259" s="7" t="s">
        <v>293</v>
      </c>
      <c r="C259" s="8"/>
      <c r="D259" s="9">
        <f t="shared" ref="D259:E259" si="110">D260</f>
        <v>130000</v>
      </c>
      <c r="E259" s="9">
        <f t="shared" si="110"/>
        <v>0</v>
      </c>
    </row>
    <row r="260" spans="1:5" ht="48.75" customHeight="1" x14ac:dyDescent="0.25">
      <c r="A260" s="10" t="s">
        <v>294</v>
      </c>
      <c r="B260" s="11" t="s">
        <v>295</v>
      </c>
      <c r="C260" s="12"/>
      <c r="D260" s="13">
        <f>D261</f>
        <v>130000</v>
      </c>
      <c r="E260" s="13">
        <f>E261</f>
        <v>0</v>
      </c>
    </row>
    <row r="261" spans="1:5" ht="34.5" customHeight="1" x14ac:dyDescent="0.25">
      <c r="A261" s="16" t="s">
        <v>296</v>
      </c>
      <c r="B261" s="15" t="s">
        <v>297</v>
      </c>
      <c r="C261" s="16"/>
      <c r="D261" s="17">
        <f t="shared" ref="D261:E262" si="111">D262</f>
        <v>130000</v>
      </c>
      <c r="E261" s="17">
        <f t="shared" si="111"/>
        <v>0</v>
      </c>
    </row>
    <row r="262" spans="1:5" ht="31.5" customHeight="1" x14ac:dyDescent="0.25">
      <c r="A262" s="12" t="s">
        <v>298</v>
      </c>
      <c r="B262" s="27" t="s">
        <v>299</v>
      </c>
      <c r="C262" s="12"/>
      <c r="D262" s="20">
        <f t="shared" si="111"/>
        <v>130000</v>
      </c>
      <c r="E262" s="20">
        <f t="shared" si="111"/>
        <v>0</v>
      </c>
    </row>
    <row r="263" spans="1:5" ht="32.25" customHeight="1" x14ac:dyDescent="0.25">
      <c r="A263" s="21" t="s">
        <v>39</v>
      </c>
      <c r="B263" s="22"/>
      <c r="C263" s="23">
        <v>200</v>
      </c>
      <c r="D263" s="25">
        <v>130000</v>
      </c>
      <c r="E263" s="25">
        <v>0</v>
      </c>
    </row>
    <row r="264" spans="1:5" ht="49.5" customHeight="1" x14ac:dyDescent="0.25">
      <c r="A264" s="49" t="s">
        <v>300</v>
      </c>
      <c r="B264" s="50" t="s">
        <v>301</v>
      </c>
      <c r="C264" s="8"/>
      <c r="D264" s="9">
        <f>D265+D276</f>
        <v>30910047</v>
      </c>
      <c r="E264" s="9">
        <f>E265+E276</f>
        <v>22353992</v>
      </c>
    </row>
    <row r="265" spans="1:5" ht="31.5" customHeight="1" x14ac:dyDescent="0.25">
      <c r="A265" s="43" t="s">
        <v>302</v>
      </c>
      <c r="B265" s="44" t="s">
        <v>303</v>
      </c>
      <c r="C265" s="18"/>
      <c r="D265" s="45">
        <f t="shared" ref="D265:E265" si="112">D266</f>
        <v>20765447</v>
      </c>
      <c r="E265" s="45">
        <f t="shared" si="112"/>
        <v>21119392</v>
      </c>
    </row>
    <row r="266" spans="1:5" ht="36" customHeight="1" x14ac:dyDescent="0.25">
      <c r="A266" s="16" t="s">
        <v>304</v>
      </c>
      <c r="B266" s="15" t="s">
        <v>305</v>
      </c>
      <c r="C266" s="52"/>
      <c r="D266" s="17">
        <f t="shared" ref="D266:E266" si="113">D267+D269+D271+D273</f>
        <v>20765447</v>
      </c>
      <c r="E266" s="17">
        <f t="shared" si="113"/>
        <v>21119392</v>
      </c>
    </row>
    <row r="267" spans="1:5" ht="64.5" customHeight="1" x14ac:dyDescent="0.25">
      <c r="A267" s="53" t="s">
        <v>306</v>
      </c>
      <c r="B267" s="19" t="s">
        <v>307</v>
      </c>
      <c r="C267" s="18"/>
      <c r="D267" s="40">
        <f t="shared" ref="D267:E267" si="114">D268</f>
        <v>11474000</v>
      </c>
      <c r="E267" s="40">
        <f t="shared" si="114"/>
        <v>0</v>
      </c>
    </row>
    <row r="268" spans="1:5" ht="18" customHeight="1" x14ac:dyDescent="0.25">
      <c r="A268" s="54" t="s">
        <v>308</v>
      </c>
      <c r="B268" s="26"/>
      <c r="C268" s="42">
        <v>500</v>
      </c>
      <c r="D268" s="24">
        <v>11474000</v>
      </c>
      <c r="E268" s="24">
        <v>0</v>
      </c>
    </row>
    <row r="269" spans="1:5" ht="63.75" customHeight="1" x14ac:dyDescent="0.25">
      <c r="A269" s="55" t="s">
        <v>309</v>
      </c>
      <c r="B269" s="19" t="s">
        <v>310</v>
      </c>
      <c r="C269" s="42"/>
      <c r="D269" s="40">
        <f t="shared" ref="D269:E271" si="115">D270</f>
        <v>297055</v>
      </c>
      <c r="E269" s="40">
        <f t="shared" si="115"/>
        <v>0</v>
      </c>
    </row>
    <row r="270" spans="1:5" ht="18" customHeight="1" x14ac:dyDescent="0.25">
      <c r="A270" s="54" t="s">
        <v>308</v>
      </c>
      <c r="B270" s="26"/>
      <c r="C270" s="42">
        <v>500</v>
      </c>
      <c r="D270" s="24">
        <v>297055</v>
      </c>
      <c r="E270" s="24">
        <v>0</v>
      </c>
    </row>
    <row r="271" spans="1:5" ht="33.75" customHeight="1" x14ac:dyDescent="0.25">
      <c r="A271" s="55" t="s">
        <v>311</v>
      </c>
      <c r="B271" s="56" t="s">
        <v>312</v>
      </c>
      <c r="C271" s="42"/>
      <c r="D271" s="40">
        <f t="shared" si="115"/>
        <v>0</v>
      </c>
      <c r="E271" s="40">
        <f t="shared" si="115"/>
        <v>12125000</v>
      </c>
    </row>
    <row r="272" spans="1:5" ht="33" customHeight="1" x14ac:dyDescent="0.25">
      <c r="A272" s="21" t="s">
        <v>39</v>
      </c>
      <c r="B272" s="22"/>
      <c r="C272" s="23">
        <v>200</v>
      </c>
      <c r="D272" s="24">
        <v>0</v>
      </c>
      <c r="E272" s="24">
        <v>12125000</v>
      </c>
    </row>
    <row r="273" spans="1:5" ht="50.25" customHeight="1" x14ac:dyDescent="0.25">
      <c r="A273" s="53" t="s">
        <v>313</v>
      </c>
      <c r="B273" s="19" t="s">
        <v>314</v>
      </c>
      <c r="C273" s="18"/>
      <c r="D273" s="40">
        <f t="shared" ref="D273:E273" si="116">SUM(D274:D275)</f>
        <v>8994392</v>
      </c>
      <c r="E273" s="40">
        <f t="shared" si="116"/>
        <v>8994392</v>
      </c>
    </row>
    <row r="274" spans="1:5" ht="32.25" customHeight="1" x14ac:dyDescent="0.25">
      <c r="A274" s="21" t="s">
        <v>39</v>
      </c>
      <c r="B274" s="22"/>
      <c r="C274" s="23">
        <v>200</v>
      </c>
      <c r="D274" s="24">
        <v>0</v>
      </c>
      <c r="E274" s="24">
        <v>8994392</v>
      </c>
    </row>
    <row r="275" spans="1:5" ht="18" customHeight="1" x14ac:dyDescent="0.25">
      <c r="A275" s="54" t="s">
        <v>308</v>
      </c>
      <c r="B275" s="26"/>
      <c r="C275" s="42">
        <v>500</v>
      </c>
      <c r="D275" s="24">
        <v>8994392</v>
      </c>
      <c r="E275" s="24">
        <v>0</v>
      </c>
    </row>
    <row r="276" spans="1:5" ht="30.75" customHeight="1" x14ac:dyDescent="0.25">
      <c r="A276" s="43" t="s">
        <v>315</v>
      </c>
      <c r="B276" s="57" t="s">
        <v>316</v>
      </c>
      <c r="C276" s="10"/>
      <c r="D276" s="13">
        <f t="shared" ref="D276:E276" si="117">D277+D280</f>
        <v>10144600</v>
      </c>
      <c r="E276" s="13">
        <f t="shared" si="117"/>
        <v>1234600</v>
      </c>
    </row>
    <row r="277" spans="1:5" ht="51" customHeight="1" x14ac:dyDescent="0.25">
      <c r="A277" s="16" t="s">
        <v>317</v>
      </c>
      <c r="B277" s="28" t="s">
        <v>318</v>
      </c>
      <c r="C277" s="16"/>
      <c r="D277" s="17">
        <f t="shared" ref="D277:E278" si="118">D278</f>
        <v>9720000</v>
      </c>
      <c r="E277" s="17">
        <f t="shared" si="118"/>
        <v>810000</v>
      </c>
    </row>
    <row r="278" spans="1:5" ht="47.25" customHeight="1" x14ac:dyDescent="0.25">
      <c r="A278" s="18" t="s">
        <v>319</v>
      </c>
      <c r="B278" s="19" t="s">
        <v>320</v>
      </c>
      <c r="C278" s="18"/>
      <c r="D278" s="40">
        <f t="shared" si="118"/>
        <v>9720000</v>
      </c>
      <c r="E278" s="40">
        <f t="shared" si="118"/>
        <v>810000</v>
      </c>
    </row>
    <row r="279" spans="1:5" ht="33" customHeight="1" x14ac:dyDescent="0.25">
      <c r="A279" s="21" t="s">
        <v>39</v>
      </c>
      <c r="B279" s="22"/>
      <c r="C279" s="23">
        <v>200</v>
      </c>
      <c r="D279" s="25">
        <v>9720000</v>
      </c>
      <c r="E279" s="25">
        <v>810000</v>
      </c>
    </row>
    <row r="280" spans="1:5" ht="47.25" customHeight="1" x14ac:dyDescent="0.25">
      <c r="A280" s="16" t="s">
        <v>321</v>
      </c>
      <c r="B280" s="28" t="s">
        <v>322</v>
      </c>
      <c r="C280" s="16"/>
      <c r="D280" s="17">
        <f t="shared" ref="D280:E280" si="119">D281+D283</f>
        <v>424600</v>
      </c>
      <c r="E280" s="17">
        <f t="shared" si="119"/>
        <v>424600</v>
      </c>
    </row>
    <row r="281" spans="1:5" ht="62.25" customHeight="1" x14ac:dyDescent="0.25">
      <c r="A281" s="12" t="s">
        <v>323</v>
      </c>
      <c r="B281" s="19" t="s">
        <v>324</v>
      </c>
      <c r="C281" s="12"/>
      <c r="D281" s="20">
        <f t="shared" ref="D281:E281" si="120">D282</f>
        <v>4600</v>
      </c>
      <c r="E281" s="20">
        <f t="shared" si="120"/>
        <v>4600</v>
      </c>
    </row>
    <row r="282" spans="1:5" ht="30.75" customHeight="1" x14ac:dyDescent="0.25">
      <c r="A282" s="21" t="s">
        <v>39</v>
      </c>
      <c r="B282" s="26"/>
      <c r="C282" s="23">
        <v>200</v>
      </c>
      <c r="D282" s="25">
        <v>4600</v>
      </c>
      <c r="E282" s="25">
        <v>4600</v>
      </c>
    </row>
    <row r="283" spans="1:5" ht="45.75" customHeight="1" x14ac:dyDescent="0.25">
      <c r="A283" s="12" t="s">
        <v>325</v>
      </c>
      <c r="B283" s="19" t="s">
        <v>326</v>
      </c>
      <c r="C283" s="12"/>
      <c r="D283" s="20">
        <f t="shared" ref="D283:E283" si="121">D284</f>
        <v>420000</v>
      </c>
      <c r="E283" s="20">
        <f t="shared" si="121"/>
        <v>420000</v>
      </c>
    </row>
    <row r="284" spans="1:5" ht="32.25" customHeight="1" x14ac:dyDescent="0.25">
      <c r="A284" s="21" t="s">
        <v>39</v>
      </c>
      <c r="B284" s="22"/>
      <c r="C284" s="23">
        <v>200</v>
      </c>
      <c r="D284" s="25">
        <v>420000</v>
      </c>
      <c r="E284" s="25">
        <v>420000</v>
      </c>
    </row>
    <row r="285" spans="1:5" ht="49.5" customHeight="1" x14ac:dyDescent="0.25">
      <c r="A285" s="6" t="s">
        <v>327</v>
      </c>
      <c r="B285" s="7" t="s">
        <v>328</v>
      </c>
      <c r="C285" s="6"/>
      <c r="D285" s="9">
        <f t="shared" ref="D285:E285" si="122">D286+D293</f>
        <v>55188</v>
      </c>
      <c r="E285" s="9">
        <f t="shared" si="122"/>
        <v>55188</v>
      </c>
    </row>
    <row r="286" spans="1:5" ht="48" customHeight="1" x14ac:dyDescent="0.25">
      <c r="A286" s="10" t="s">
        <v>329</v>
      </c>
      <c r="B286" s="11" t="s">
        <v>330</v>
      </c>
      <c r="C286" s="10"/>
      <c r="D286" s="13">
        <f t="shared" ref="D286:E286" si="123">D287+D290</f>
        <v>45188</v>
      </c>
      <c r="E286" s="13">
        <f t="shared" si="123"/>
        <v>45188</v>
      </c>
    </row>
    <row r="287" spans="1:5" ht="31.5" customHeight="1" x14ac:dyDescent="0.25">
      <c r="A287" s="16" t="s">
        <v>331</v>
      </c>
      <c r="B287" s="15" t="s">
        <v>332</v>
      </c>
      <c r="C287" s="16"/>
      <c r="D287" s="17">
        <f t="shared" ref="D287:E288" si="124">D288</f>
        <v>3870</v>
      </c>
      <c r="E287" s="17">
        <f t="shared" si="124"/>
        <v>3870</v>
      </c>
    </row>
    <row r="288" spans="1:5" ht="65.25" customHeight="1" x14ac:dyDescent="0.25">
      <c r="A288" s="12" t="s">
        <v>333</v>
      </c>
      <c r="B288" s="58" t="s">
        <v>334</v>
      </c>
      <c r="C288" s="12"/>
      <c r="D288" s="20">
        <f t="shared" si="124"/>
        <v>3870</v>
      </c>
      <c r="E288" s="20">
        <f t="shared" si="124"/>
        <v>3870</v>
      </c>
    </row>
    <row r="289" spans="1:5" ht="32.25" customHeight="1" x14ac:dyDescent="0.25">
      <c r="A289" s="21" t="s">
        <v>39</v>
      </c>
      <c r="B289" s="27"/>
      <c r="C289" s="23">
        <v>200</v>
      </c>
      <c r="D289" s="25">
        <v>3870</v>
      </c>
      <c r="E289" s="25">
        <v>3870</v>
      </c>
    </row>
    <row r="290" spans="1:5" ht="32.25" customHeight="1" x14ac:dyDescent="0.25">
      <c r="A290" s="16" t="s">
        <v>335</v>
      </c>
      <c r="B290" s="15" t="s">
        <v>336</v>
      </c>
      <c r="C290" s="16"/>
      <c r="D290" s="17">
        <f t="shared" ref="D290:E291" si="125">D291</f>
        <v>41318</v>
      </c>
      <c r="E290" s="17">
        <f t="shared" si="125"/>
        <v>41318</v>
      </c>
    </row>
    <row r="291" spans="1:5" ht="48" customHeight="1" x14ac:dyDescent="0.25">
      <c r="A291" s="59" t="s">
        <v>337</v>
      </c>
      <c r="B291" s="27" t="s">
        <v>338</v>
      </c>
      <c r="C291" s="12"/>
      <c r="D291" s="20">
        <f t="shared" si="125"/>
        <v>41318</v>
      </c>
      <c r="E291" s="20">
        <f t="shared" si="125"/>
        <v>41318</v>
      </c>
    </row>
    <row r="292" spans="1:5" ht="32.25" customHeight="1" x14ac:dyDescent="0.25">
      <c r="A292" s="21" t="s">
        <v>39</v>
      </c>
      <c r="B292" s="27"/>
      <c r="C292" s="23">
        <v>200</v>
      </c>
      <c r="D292" s="25">
        <v>41318</v>
      </c>
      <c r="E292" s="25">
        <v>41318</v>
      </c>
    </row>
    <row r="293" spans="1:5" ht="30" customHeight="1" x14ac:dyDescent="0.25">
      <c r="A293" s="10" t="s">
        <v>339</v>
      </c>
      <c r="B293" s="44" t="s">
        <v>340</v>
      </c>
      <c r="C293" s="10"/>
      <c r="D293" s="13">
        <f t="shared" ref="D293:E293" si="126">D294</f>
        <v>10000</v>
      </c>
      <c r="E293" s="13">
        <f t="shared" si="126"/>
        <v>10000</v>
      </c>
    </row>
    <row r="294" spans="1:5" ht="35.25" customHeight="1" x14ac:dyDescent="0.25">
      <c r="A294" s="16" t="s">
        <v>341</v>
      </c>
      <c r="B294" s="15" t="s">
        <v>342</v>
      </c>
      <c r="C294" s="16"/>
      <c r="D294" s="17">
        <f>D295+D297+D299+D301+D303</f>
        <v>10000</v>
      </c>
      <c r="E294" s="17">
        <f>E295+E297+E299+E301+E303</f>
        <v>10000</v>
      </c>
    </row>
    <row r="295" spans="1:5" ht="96" customHeight="1" x14ac:dyDescent="0.25">
      <c r="A295" s="51" t="s">
        <v>343</v>
      </c>
      <c r="B295" s="19" t="s">
        <v>344</v>
      </c>
      <c r="C295" s="12"/>
      <c r="D295" s="20">
        <f t="shared" ref="D295:E295" si="127">D296</f>
        <v>2000</v>
      </c>
      <c r="E295" s="20">
        <f t="shared" si="127"/>
        <v>2000</v>
      </c>
    </row>
    <row r="296" spans="1:5" ht="34.5" customHeight="1" x14ac:dyDescent="0.25">
      <c r="A296" s="21" t="s">
        <v>39</v>
      </c>
      <c r="B296" s="22"/>
      <c r="C296" s="23">
        <v>200</v>
      </c>
      <c r="D296" s="25">
        <v>2000</v>
      </c>
      <c r="E296" s="25">
        <v>2000</v>
      </c>
    </row>
    <row r="297" spans="1:5" ht="96.75" customHeight="1" x14ac:dyDescent="0.25">
      <c r="A297" s="51" t="s">
        <v>345</v>
      </c>
      <c r="B297" s="19" t="s">
        <v>346</v>
      </c>
      <c r="C297" s="12"/>
      <c r="D297" s="20">
        <f t="shared" ref="D297:E297" si="128">D298</f>
        <v>2000</v>
      </c>
      <c r="E297" s="20">
        <f t="shared" si="128"/>
        <v>2000</v>
      </c>
    </row>
    <row r="298" spans="1:5" ht="34.5" customHeight="1" x14ac:dyDescent="0.25">
      <c r="A298" s="21" t="s">
        <v>39</v>
      </c>
      <c r="B298" s="22"/>
      <c r="C298" s="23">
        <v>200</v>
      </c>
      <c r="D298" s="25">
        <v>2000</v>
      </c>
      <c r="E298" s="25">
        <v>2000</v>
      </c>
    </row>
    <row r="299" spans="1:5" ht="96" customHeight="1" x14ac:dyDescent="0.25">
      <c r="A299" s="51" t="s">
        <v>347</v>
      </c>
      <c r="B299" s="19" t="s">
        <v>348</v>
      </c>
      <c r="C299" s="12"/>
      <c r="D299" s="20">
        <f t="shared" ref="D299:E299" si="129">D300</f>
        <v>2000</v>
      </c>
      <c r="E299" s="20">
        <f t="shared" si="129"/>
        <v>2000</v>
      </c>
    </row>
    <row r="300" spans="1:5" ht="34.5" customHeight="1" x14ac:dyDescent="0.25">
      <c r="A300" s="21" t="s">
        <v>39</v>
      </c>
      <c r="B300" s="22"/>
      <c r="C300" s="23">
        <v>200</v>
      </c>
      <c r="D300" s="25">
        <v>2000</v>
      </c>
      <c r="E300" s="25">
        <v>2000</v>
      </c>
    </row>
    <row r="301" spans="1:5" ht="97.5" customHeight="1" x14ac:dyDescent="0.25">
      <c r="A301" s="51" t="s">
        <v>349</v>
      </c>
      <c r="B301" s="19" t="s">
        <v>350</v>
      </c>
      <c r="C301" s="12"/>
      <c r="D301" s="20">
        <f t="shared" ref="D301:E301" si="130">D302</f>
        <v>2000</v>
      </c>
      <c r="E301" s="20">
        <f t="shared" si="130"/>
        <v>2000</v>
      </c>
    </row>
    <row r="302" spans="1:5" ht="34.5" customHeight="1" x14ac:dyDescent="0.25">
      <c r="A302" s="21" t="s">
        <v>39</v>
      </c>
      <c r="B302" s="22"/>
      <c r="C302" s="23">
        <v>200</v>
      </c>
      <c r="D302" s="25">
        <v>2000</v>
      </c>
      <c r="E302" s="25">
        <v>2000</v>
      </c>
    </row>
    <row r="303" spans="1:5" ht="94.5" customHeight="1" x14ac:dyDescent="0.25">
      <c r="A303" s="51" t="s">
        <v>351</v>
      </c>
      <c r="B303" s="19" t="s">
        <v>352</v>
      </c>
      <c r="C303" s="12"/>
      <c r="D303" s="20">
        <f t="shared" ref="D303:E303" si="131">D304</f>
        <v>2000</v>
      </c>
      <c r="E303" s="20">
        <f t="shared" si="131"/>
        <v>2000</v>
      </c>
    </row>
    <row r="304" spans="1:5" ht="34.5" customHeight="1" x14ac:dyDescent="0.25">
      <c r="A304" s="21" t="s">
        <v>39</v>
      </c>
      <c r="B304" s="22"/>
      <c r="C304" s="23">
        <v>200</v>
      </c>
      <c r="D304" s="25">
        <v>2000</v>
      </c>
      <c r="E304" s="25">
        <v>2000</v>
      </c>
    </row>
    <row r="305" spans="1:5" ht="49.5" customHeight="1" x14ac:dyDescent="0.25">
      <c r="A305" s="49" t="s">
        <v>353</v>
      </c>
      <c r="B305" s="50" t="s">
        <v>354</v>
      </c>
      <c r="C305" s="8"/>
      <c r="D305" s="9">
        <f t="shared" ref="D305:E308" si="132">D306</f>
        <v>1890559</v>
      </c>
      <c r="E305" s="9">
        <f t="shared" si="132"/>
        <v>0</v>
      </c>
    </row>
    <row r="306" spans="1:5" ht="35.25" customHeight="1" x14ac:dyDescent="0.25">
      <c r="A306" s="43" t="s">
        <v>355</v>
      </c>
      <c r="B306" s="44" t="s">
        <v>356</v>
      </c>
      <c r="C306" s="12"/>
      <c r="D306" s="13">
        <f t="shared" si="132"/>
        <v>1890559</v>
      </c>
      <c r="E306" s="13">
        <f t="shared" si="132"/>
        <v>0</v>
      </c>
    </row>
    <row r="307" spans="1:5" ht="61.5" customHeight="1" x14ac:dyDescent="0.25">
      <c r="A307" s="16" t="s">
        <v>357</v>
      </c>
      <c r="B307" s="15" t="s">
        <v>358</v>
      </c>
      <c r="C307" s="52"/>
      <c r="D307" s="17">
        <f t="shared" si="132"/>
        <v>1890559</v>
      </c>
      <c r="E307" s="17">
        <f t="shared" si="132"/>
        <v>0</v>
      </c>
    </row>
    <row r="308" spans="1:5" ht="49.5" customHeight="1" x14ac:dyDescent="0.25">
      <c r="A308" s="18" t="s">
        <v>359</v>
      </c>
      <c r="B308" s="27" t="s">
        <v>360</v>
      </c>
      <c r="C308" s="12"/>
      <c r="D308" s="20">
        <f t="shared" si="132"/>
        <v>1890559</v>
      </c>
      <c r="E308" s="20">
        <f t="shared" si="132"/>
        <v>0</v>
      </c>
    </row>
    <row r="309" spans="1:5" ht="34.5" customHeight="1" x14ac:dyDescent="0.25">
      <c r="A309" s="21" t="s">
        <v>16</v>
      </c>
      <c r="B309" s="22"/>
      <c r="C309" s="23">
        <v>600</v>
      </c>
      <c r="D309" s="25">
        <v>1890559</v>
      </c>
      <c r="E309" s="25">
        <v>0</v>
      </c>
    </row>
    <row r="310" spans="1:5" ht="68.25" customHeight="1" x14ac:dyDescent="0.25">
      <c r="A310" s="49" t="s">
        <v>361</v>
      </c>
      <c r="B310" s="50" t="s">
        <v>362</v>
      </c>
      <c r="C310" s="8"/>
      <c r="D310" s="9">
        <f t="shared" ref="D310:E310" si="133">D311+D318+D328+D343</f>
        <v>354600</v>
      </c>
      <c r="E310" s="9">
        <f t="shared" si="133"/>
        <v>0</v>
      </c>
    </row>
    <row r="311" spans="1:5" ht="45.75" customHeight="1" x14ac:dyDescent="0.25">
      <c r="A311" s="10" t="s">
        <v>363</v>
      </c>
      <c r="B311" s="11" t="s">
        <v>364</v>
      </c>
      <c r="C311" s="12"/>
      <c r="D311" s="13">
        <f t="shared" ref="D311:E311" si="134">D312+D315</f>
        <v>69600</v>
      </c>
      <c r="E311" s="13">
        <f t="shared" si="134"/>
        <v>0</v>
      </c>
    </row>
    <row r="312" spans="1:5" ht="50.25" customHeight="1" x14ac:dyDescent="0.25">
      <c r="A312" s="16" t="s">
        <v>365</v>
      </c>
      <c r="B312" s="15" t="s">
        <v>366</v>
      </c>
      <c r="C312" s="16"/>
      <c r="D312" s="17">
        <f t="shared" ref="D312:E312" si="135">D313</f>
        <v>20000</v>
      </c>
      <c r="E312" s="17">
        <f t="shared" si="135"/>
        <v>0</v>
      </c>
    </row>
    <row r="313" spans="1:5" ht="33.75" customHeight="1" x14ac:dyDescent="0.25">
      <c r="A313" s="12" t="s">
        <v>367</v>
      </c>
      <c r="B313" s="27" t="s">
        <v>368</v>
      </c>
      <c r="C313" s="12"/>
      <c r="D313" s="40">
        <f t="shared" ref="D313:E313" si="136">SUM(D314:D314)</f>
        <v>20000</v>
      </c>
      <c r="E313" s="40">
        <f t="shared" si="136"/>
        <v>0</v>
      </c>
    </row>
    <row r="314" spans="1:5" ht="32.25" customHeight="1" x14ac:dyDescent="0.25">
      <c r="A314" s="21" t="s">
        <v>16</v>
      </c>
      <c r="B314" s="22"/>
      <c r="C314" s="23">
        <v>600</v>
      </c>
      <c r="D314" s="24">
        <v>20000</v>
      </c>
      <c r="E314" s="24">
        <v>0</v>
      </c>
    </row>
    <row r="315" spans="1:5" ht="48" customHeight="1" x14ac:dyDescent="0.25">
      <c r="A315" s="16" t="s">
        <v>369</v>
      </c>
      <c r="B315" s="15" t="s">
        <v>370</v>
      </c>
      <c r="C315" s="16"/>
      <c r="D315" s="17">
        <f t="shared" ref="D315:E315" si="137">D316</f>
        <v>49600</v>
      </c>
      <c r="E315" s="17">
        <f t="shared" si="137"/>
        <v>0</v>
      </c>
    </row>
    <row r="316" spans="1:5" ht="32.25" customHeight="1" x14ac:dyDescent="0.25">
      <c r="A316" s="12" t="s">
        <v>367</v>
      </c>
      <c r="B316" s="27" t="s">
        <v>371</v>
      </c>
      <c r="C316" s="12"/>
      <c r="D316" s="40">
        <f t="shared" ref="D316:E316" si="138">SUM(D317:D317)</f>
        <v>49600</v>
      </c>
      <c r="E316" s="40">
        <f t="shared" si="138"/>
        <v>0</v>
      </c>
    </row>
    <row r="317" spans="1:5" ht="32.25" customHeight="1" x14ac:dyDescent="0.25">
      <c r="A317" s="21" t="s">
        <v>16</v>
      </c>
      <c r="B317" s="22"/>
      <c r="C317" s="23">
        <v>600</v>
      </c>
      <c r="D317" s="24">
        <v>49600</v>
      </c>
      <c r="E317" s="24">
        <v>0</v>
      </c>
    </row>
    <row r="318" spans="1:5" ht="51" customHeight="1" x14ac:dyDescent="0.25">
      <c r="A318" s="10" t="s">
        <v>372</v>
      </c>
      <c r="B318" s="11" t="s">
        <v>373</v>
      </c>
      <c r="C318" s="10"/>
      <c r="D318" s="13">
        <f t="shared" ref="D318:E318" si="139">D319+D322+D325</f>
        <v>61000</v>
      </c>
      <c r="E318" s="13">
        <f t="shared" si="139"/>
        <v>0</v>
      </c>
    </row>
    <row r="319" spans="1:5" ht="47.25" customHeight="1" x14ac:dyDescent="0.25">
      <c r="A319" s="16" t="s">
        <v>374</v>
      </c>
      <c r="B319" s="15" t="s">
        <v>375</v>
      </c>
      <c r="C319" s="16"/>
      <c r="D319" s="17">
        <f t="shared" ref="D319:E320" si="140">D320</f>
        <v>21000</v>
      </c>
      <c r="E319" s="17">
        <f t="shared" si="140"/>
        <v>0</v>
      </c>
    </row>
    <row r="320" spans="1:5" ht="33" customHeight="1" x14ac:dyDescent="0.25">
      <c r="A320" s="12" t="s">
        <v>376</v>
      </c>
      <c r="B320" s="27" t="s">
        <v>377</v>
      </c>
      <c r="C320" s="12"/>
      <c r="D320" s="40">
        <f t="shared" si="140"/>
        <v>21000</v>
      </c>
      <c r="E320" s="40">
        <f t="shared" si="140"/>
        <v>0</v>
      </c>
    </row>
    <row r="321" spans="1:5" ht="33" customHeight="1" x14ac:dyDescent="0.25">
      <c r="A321" s="21" t="s">
        <v>16</v>
      </c>
      <c r="B321" s="22"/>
      <c r="C321" s="23">
        <v>600</v>
      </c>
      <c r="D321" s="24">
        <v>21000</v>
      </c>
      <c r="E321" s="24">
        <v>0</v>
      </c>
    </row>
    <row r="322" spans="1:5" ht="49.5" customHeight="1" x14ac:dyDescent="0.25">
      <c r="A322" s="16" t="s">
        <v>378</v>
      </c>
      <c r="B322" s="15" t="s">
        <v>379</v>
      </c>
      <c r="C322" s="16"/>
      <c r="D322" s="17">
        <f t="shared" ref="D322:E323" si="141">D323</f>
        <v>10000</v>
      </c>
      <c r="E322" s="17">
        <f t="shared" si="141"/>
        <v>0</v>
      </c>
    </row>
    <row r="323" spans="1:5" ht="33" customHeight="1" x14ac:dyDescent="0.25">
      <c r="A323" s="12" t="s">
        <v>376</v>
      </c>
      <c r="B323" s="27" t="s">
        <v>380</v>
      </c>
      <c r="C323" s="12"/>
      <c r="D323" s="40">
        <f t="shared" si="141"/>
        <v>10000</v>
      </c>
      <c r="E323" s="40">
        <f t="shared" si="141"/>
        <v>0</v>
      </c>
    </row>
    <row r="324" spans="1:5" ht="33" customHeight="1" x14ac:dyDescent="0.25">
      <c r="A324" s="21" t="s">
        <v>16</v>
      </c>
      <c r="B324" s="22"/>
      <c r="C324" s="23">
        <v>600</v>
      </c>
      <c r="D324" s="24">
        <v>10000</v>
      </c>
      <c r="E324" s="24">
        <v>0</v>
      </c>
    </row>
    <row r="325" spans="1:5" ht="46.5" customHeight="1" x14ac:dyDescent="0.25">
      <c r="A325" s="16" t="s">
        <v>381</v>
      </c>
      <c r="B325" s="15" t="s">
        <v>382</v>
      </c>
      <c r="C325" s="16"/>
      <c r="D325" s="17">
        <f t="shared" ref="D325:E326" si="142">D326</f>
        <v>30000</v>
      </c>
      <c r="E325" s="17">
        <f t="shared" si="142"/>
        <v>0</v>
      </c>
    </row>
    <row r="326" spans="1:5" ht="33" customHeight="1" x14ac:dyDescent="0.25">
      <c r="A326" s="12" t="s">
        <v>376</v>
      </c>
      <c r="B326" s="27" t="s">
        <v>383</v>
      </c>
      <c r="C326" s="23"/>
      <c r="D326" s="40">
        <f t="shared" si="142"/>
        <v>30000</v>
      </c>
      <c r="E326" s="40">
        <f t="shared" si="142"/>
        <v>0</v>
      </c>
    </row>
    <row r="327" spans="1:5" ht="33" customHeight="1" x14ac:dyDescent="0.25">
      <c r="A327" s="21" t="s">
        <v>16</v>
      </c>
      <c r="B327" s="22"/>
      <c r="C327" s="23">
        <v>600</v>
      </c>
      <c r="D327" s="24">
        <v>30000</v>
      </c>
      <c r="E327" s="24">
        <v>0</v>
      </c>
    </row>
    <row r="328" spans="1:5" ht="48" customHeight="1" x14ac:dyDescent="0.25">
      <c r="A328" s="10" t="s">
        <v>384</v>
      </c>
      <c r="B328" s="11" t="s">
        <v>385</v>
      </c>
      <c r="C328" s="10"/>
      <c r="D328" s="13">
        <f t="shared" ref="D328:E328" si="143">D329+D333+D337+D340</f>
        <v>84000</v>
      </c>
      <c r="E328" s="13">
        <f t="shared" si="143"/>
        <v>0</v>
      </c>
    </row>
    <row r="329" spans="1:5" ht="48" customHeight="1" x14ac:dyDescent="0.25">
      <c r="A329" s="16" t="s">
        <v>386</v>
      </c>
      <c r="B329" s="15" t="s">
        <v>387</v>
      </c>
      <c r="C329" s="16"/>
      <c r="D329" s="17">
        <f t="shared" ref="D329:E329" si="144">D330</f>
        <v>6000</v>
      </c>
      <c r="E329" s="17">
        <f t="shared" si="144"/>
        <v>0</v>
      </c>
    </row>
    <row r="330" spans="1:5" ht="46.5" customHeight="1" x14ac:dyDescent="0.25">
      <c r="A330" s="12" t="s">
        <v>388</v>
      </c>
      <c r="B330" s="27" t="s">
        <v>389</v>
      </c>
      <c r="C330" s="12"/>
      <c r="D330" s="20">
        <f t="shared" ref="D330:E330" si="145">SUM(D331:D332)</f>
        <v>6000</v>
      </c>
      <c r="E330" s="20">
        <f t="shared" si="145"/>
        <v>0</v>
      </c>
    </row>
    <row r="331" spans="1:5" ht="31.5" customHeight="1" x14ac:dyDescent="0.25">
      <c r="A331" s="21" t="s">
        <v>39</v>
      </c>
      <c r="B331" s="22"/>
      <c r="C331" s="23">
        <v>200</v>
      </c>
      <c r="D331" s="25">
        <v>4000</v>
      </c>
      <c r="E331" s="25">
        <v>0</v>
      </c>
    </row>
    <row r="332" spans="1:5" ht="33" customHeight="1" x14ac:dyDescent="0.25">
      <c r="A332" s="21" t="s">
        <v>16</v>
      </c>
      <c r="B332" s="22"/>
      <c r="C332" s="23">
        <v>600</v>
      </c>
      <c r="D332" s="25">
        <v>2000</v>
      </c>
      <c r="E332" s="25">
        <v>0</v>
      </c>
    </row>
    <row r="333" spans="1:5" ht="63" customHeight="1" x14ac:dyDescent="0.25">
      <c r="A333" s="16" t="s">
        <v>390</v>
      </c>
      <c r="B333" s="15" t="s">
        <v>391</v>
      </c>
      <c r="C333" s="16"/>
      <c r="D333" s="17">
        <f t="shared" ref="D333:E333" si="146">D334</f>
        <v>41000</v>
      </c>
      <c r="E333" s="17">
        <f t="shared" si="146"/>
        <v>0</v>
      </c>
    </row>
    <row r="334" spans="1:5" ht="49.5" customHeight="1" x14ac:dyDescent="0.25">
      <c r="A334" s="12" t="s">
        <v>388</v>
      </c>
      <c r="B334" s="27" t="s">
        <v>392</v>
      </c>
      <c r="C334" s="23"/>
      <c r="D334" s="20">
        <f t="shared" ref="D334:E334" si="147">SUM(D335:D336)</f>
        <v>41000</v>
      </c>
      <c r="E334" s="20">
        <f t="shared" si="147"/>
        <v>0</v>
      </c>
    </row>
    <row r="335" spans="1:5" ht="32.25" customHeight="1" x14ac:dyDescent="0.25">
      <c r="A335" s="21" t="s">
        <v>39</v>
      </c>
      <c r="B335" s="22"/>
      <c r="C335" s="23">
        <v>200</v>
      </c>
      <c r="D335" s="25">
        <v>30000</v>
      </c>
      <c r="E335" s="25">
        <v>0</v>
      </c>
    </row>
    <row r="336" spans="1:5" ht="34.5" customHeight="1" x14ac:dyDescent="0.25">
      <c r="A336" s="21" t="s">
        <v>16</v>
      </c>
      <c r="B336" s="22"/>
      <c r="C336" s="23">
        <v>600</v>
      </c>
      <c r="D336" s="25">
        <v>11000</v>
      </c>
      <c r="E336" s="25">
        <v>0</v>
      </c>
    </row>
    <row r="337" spans="1:5" ht="48.75" customHeight="1" x14ac:dyDescent="0.25">
      <c r="A337" s="16" t="s">
        <v>393</v>
      </c>
      <c r="B337" s="15" t="s">
        <v>394</v>
      </c>
      <c r="C337" s="16"/>
      <c r="D337" s="17">
        <f t="shared" ref="D337:E338" si="148">D338</f>
        <v>30000</v>
      </c>
      <c r="E337" s="17">
        <f t="shared" si="148"/>
        <v>0</v>
      </c>
    </row>
    <row r="338" spans="1:5" ht="50.25" customHeight="1" x14ac:dyDescent="0.25">
      <c r="A338" s="12" t="s">
        <v>388</v>
      </c>
      <c r="B338" s="27" t="s">
        <v>395</v>
      </c>
      <c r="C338" s="16"/>
      <c r="D338" s="40">
        <f t="shared" si="148"/>
        <v>30000</v>
      </c>
      <c r="E338" s="40">
        <f t="shared" si="148"/>
        <v>0</v>
      </c>
    </row>
    <row r="339" spans="1:5" ht="34.5" customHeight="1" x14ac:dyDescent="0.25">
      <c r="A339" s="21" t="s">
        <v>16</v>
      </c>
      <c r="B339" s="22"/>
      <c r="C339" s="23">
        <v>600</v>
      </c>
      <c r="D339" s="24">
        <v>30000</v>
      </c>
      <c r="E339" s="24">
        <v>0</v>
      </c>
    </row>
    <row r="340" spans="1:5" ht="63.75" customHeight="1" x14ac:dyDescent="0.25">
      <c r="A340" s="16" t="s">
        <v>396</v>
      </c>
      <c r="B340" s="15" t="s">
        <v>397</v>
      </c>
      <c r="C340" s="16"/>
      <c r="D340" s="17">
        <f t="shared" ref="D340:E341" si="149">D341</f>
        <v>7000</v>
      </c>
      <c r="E340" s="17">
        <f t="shared" si="149"/>
        <v>0</v>
      </c>
    </row>
    <row r="341" spans="1:5" ht="47.25" customHeight="1" x14ac:dyDescent="0.25">
      <c r="A341" s="12" t="s">
        <v>388</v>
      </c>
      <c r="B341" s="27" t="s">
        <v>398</v>
      </c>
      <c r="C341" s="23"/>
      <c r="D341" s="20">
        <f t="shared" si="149"/>
        <v>7000</v>
      </c>
      <c r="E341" s="20">
        <f t="shared" si="149"/>
        <v>0</v>
      </c>
    </row>
    <row r="342" spans="1:5" ht="33" customHeight="1" x14ac:dyDescent="0.25">
      <c r="A342" s="21" t="s">
        <v>39</v>
      </c>
      <c r="B342" s="22"/>
      <c r="C342" s="23">
        <v>200</v>
      </c>
      <c r="D342" s="25">
        <v>7000</v>
      </c>
      <c r="E342" s="25">
        <v>0</v>
      </c>
    </row>
    <row r="343" spans="1:5" ht="81" customHeight="1" x14ac:dyDescent="0.25">
      <c r="A343" s="10" t="s">
        <v>399</v>
      </c>
      <c r="B343" s="11" t="s">
        <v>400</v>
      </c>
      <c r="C343" s="10"/>
      <c r="D343" s="13">
        <f t="shared" ref="D343:E343" si="150">D344+D347+D351</f>
        <v>140000</v>
      </c>
      <c r="E343" s="13">
        <f t="shared" si="150"/>
        <v>0</v>
      </c>
    </row>
    <row r="344" spans="1:5" ht="68.25" customHeight="1" x14ac:dyDescent="0.25">
      <c r="A344" s="16" t="s">
        <v>401</v>
      </c>
      <c r="B344" s="15" t="s">
        <v>402</v>
      </c>
      <c r="C344" s="16"/>
      <c r="D344" s="17">
        <f t="shared" ref="D344:E344" si="151">D345</f>
        <v>7000</v>
      </c>
      <c r="E344" s="17">
        <f t="shared" si="151"/>
        <v>0</v>
      </c>
    </row>
    <row r="345" spans="1:5" ht="64.5" customHeight="1" x14ac:dyDescent="0.25">
      <c r="A345" s="12" t="s">
        <v>403</v>
      </c>
      <c r="B345" s="19" t="s">
        <v>404</v>
      </c>
      <c r="C345" s="12"/>
      <c r="D345" s="20">
        <f t="shared" ref="D345:E345" si="152">SUM(D346:D346)</f>
        <v>7000</v>
      </c>
      <c r="E345" s="20">
        <f t="shared" si="152"/>
        <v>0</v>
      </c>
    </row>
    <row r="346" spans="1:5" ht="33" customHeight="1" x14ac:dyDescent="0.25">
      <c r="A346" s="21" t="s">
        <v>16</v>
      </c>
      <c r="B346" s="22"/>
      <c r="C346" s="23">
        <v>600</v>
      </c>
      <c r="D346" s="25">
        <v>7000</v>
      </c>
      <c r="E346" s="25">
        <v>0</v>
      </c>
    </row>
    <row r="347" spans="1:5" ht="65.25" customHeight="1" x14ac:dyDescent="0.25">
      <c r="A347" s="16" t="s">
        <v>405</v>
      </c>
      <c r="B347" s="15" t="s">
        <v>406</v>
      </c>
      <c r="C347" s="16"/>
      <c r="D347" s="17">
        <f t="shared" ref="D347:E347" si="153">D348</f>
        <v>13000</v>
      </c>
      <c r="E347" s="17">
        <f t="shared" si="153"/>
        <v>0</v>
      </c>
    </row>
    <row r="348" spans="1:5" ht="61.5" customHeight="1" x14ac:dyDescent="0.25">
      <c r="A348" s="12" t="s">
        <v>403</v>
      </c>
      <c r="B348" s="19" t="s">
        <v>407</v>
      </c>
      <c r="C348" s="23"/>
      <c r="D348" s="20">
        <f t="shared" ref="D348:E348" si="154">SUM(D349:D350)</f>
        <v>13000</v>
      </c>
      <c r="E348" s="20">
        <f t="shared" si="154"/>
        <v>0</v>
      </c>
    </row>
    <row r="349" spans="1:5" ht="33" customHeight="1" x14ac:dyDescent="0.25">
      <c r="A349" s="21" t="s">
        <v>39</v>
      </c>
      <c r="B349" s="22"/>
      <c r="C349" s="23">
        <v>200</v>
      </c>
      <c r="D349" s="25">
        <v>5000</v>
      </c>
      <c r="E349" s="25">
        <v>0</v>
      </c>
    </row>
    <row r="350" spans="1:5" ht="33" customHeight="1" x14ac:dyDescent="0.25">
      <c r="A350" s="21" t="s">
        <v>16</v>
      </c>
      <c r="B350" s="22"/>
      <c r="C350" s="23">
        <v>600</v>
      </c>
      <c r="D350" s="25">
        <v>8000</v>
      </c>
      <c r="E350" s="25">
        <v>0</v>
      </c>
    </row>
    <row r="351" spans="1:5" ht="111.75" customHeight="1" x14ac:dyDescent="0.25">
      <c r="A351" s="16" t="s">
        <v>408</v>
      </c>
      <c r="B351" s="15" t="s">
        <v>409</v>
      </c>
      <c r="C351" s="16"/>
      <c r="D351" s="17">
        <f t="shared" ref="D351:E351" si="155">D352</f>
        <v>120000</v>
      </c>
      <c r="E351" s="17">
        <f t="shared" si="155"/>
        <v>0</v>
      </c>
    </row>
    <row r="352" spans="1:5" ht="67.5" customHeight="1" x14ac:dyDescent="0.25">
      <c r="A352" s="12" t="s">
        <v>403</v>
      </c>
      <c r="B352" s="19" t="s">
        <v>410</v>
      </c>
      <c r="C352" s="16"/>
      <c r="D352" s="40">
        <f>SUM(D353:D353)</f>
        <v>120000</v>
      </c>
      <c r="E352" s="40">
        <f>SUM(E353:E353)</f>
        <v>0</v>
      </c>
    </row>
    <row r="353" spans="1:5" ht="33" customHeight="1" x14ac:dyDescent="0.25">
      <c r="A353" s="21" t="s">
        <v>16</v>
      </c>
      <c r="B353" s="22"/>
      <c r="C353" s="23">
        <v>600</v>
      </c>
      <c r="D353" s="24">
        <v>120000</v>
      </c>
      <c r="E353" s="24">
        <v>0</v>
      </c>
    </row>
    <row r="354" spans="1:5" ht="66.75" customHeight="1" x14ac:dyDescent="0.25">
      <c r="A354" s="6" t="s">
        <v>411</v>
      </c>
      <c r="B354" s="7" t="s">
        <v>412</v>
      </c>
      <c r="C354" s="8"/>
      <c r="D354" s="9">
        <f t="shared" ref="D354:E354" si="156">D355</f>
        <v>230000</v>
      </c>
      <c r="E354" s="9">
        <f t="shared" si="156"/>
        <v>195000</v>
      </c>
    </row>
    <row r="355" spans="1:5" ht="66" customHeight="1" x14ac:dyDescent="0.25">
      <c r="A355" s="10" t="s">
        <v>413</v>
      </c>
      <c r="B355" s="11" t="s">
        <v>414</v>
      </c>
      <c r="C355" s="12"/>
      <c r="D355" s="13">
        <f t="shared" ref="D355:E355" si="157">D356+D359+D362+D365+D368</f>
        <v>230000</v>
      </c>
      <c r="E355" s="13">
        <f t="shared" si="157"/>
        <v>195000</v>
      </c>
    </row>
    <row r="356" spans="1:5" ht="30.75" customHeight="1" x14ac:dyDescent="0.25">
      <c r="A356" s="16" t="s">
        <v>415</v>
      </c>
      <c r="B356" s="15" t="s">
        <v>416</v>
      </c>
      <c r="C356" s="52"/>
      <c r="D356" s="17">
        <f t="shared" ref="D356:E357" si="158">D357</f>
        <v>75000</v>
      </c>
      <c r="E356" s="17">
        <f t="shared" si="158"/>
        <v>32000</v>
      </c>
    </row>
    <row r="357" spans="1:5" ht="30.75" customHeight="1" x14ac:dyDescent="0.25">
      <c r="A357" s="12" t="s">
        <v>417</v>
      </c>
      <c r="B357" s="27" t="s">
        <v>418</v>
      </c>
      <c r="C357" s="12"/>
      <c r="D357" s="20">
        <f t="shared" si="158"/>
        <v>75000</v>
      </c>
      <c r="E357" s="20">
        <f t="shared" si="158"/>
        <v>32000</v>
      </c>
    </row>
    <row r="358" spans="1:5" ht="32.25" customHeight="1" x14ac:dyDescent="0.25">
      <c r="A358" s="21" t="s">
        <v>39</v>
      </c>
      <c r="B358" s="22"/>
      <c r="C358" s="23">
        <v>200</v>
      </c>
      <c r="D358" s="25">
        <v>75000</v>
      </c>
      <c r="E358" s="25">
        <v>32000</v>
      </c>
    </row>
    <row r="359" spans="1:5" ht="33.75" customHeight="1" x14ac:dyDescent="0.25">
      <c r="A359" s="16" t="s">
        <v>419</v>
      </c>
      <c r="B359" s="15" t="s">
        <v>420</v>
      </c>
      <c r="C359" s="52"/>
      <c r="D359" s="17">
        <f t="shared" ref="D359:E360" si="159">D360</f>
        <v>60000</v>
      </c>
      <c r="E359" s="17">
        <f t="shared" si="159"/>
        <v>60000</v>
      </c>
    </row>
    <row r="360" spans="1:5" ht="33.75" customHeight="1" x14ac:dyDescent="0.25">
      <c r="A360" s="12" t="s">
        <v>421</v>
      </c>
      <c r="B360" s="27" t="s">
        <v>422</v>
      </c>
      <c r="C360" s="12"/>
      <c r="D360" s="20">
        <f t="shared" si="159"/>
        <v>60000</v>
      </c>
      <c r="E360" s="20">
        <f t="shared" si="159"/>
        <v>60000</v>
      </c>
    </row>
    <row r="361" spans="1:5" ht="33.75" customHeight="1" x14ac:dyDescent="0.25">
      <c r="A361" s="21" t="s">
        <v>39</v>
      </c>
      <c r="B361" s="22"/>
      <c r="C361" s="23">
        <v>200</v>
      </c>
      <c r="D361" s="25">
        <v>60000</v>
      </c>
      <c r="E361" s="25">
        <v>60000</v>
      </c>
    </row>
    <row r="362" spans="1:5" ht="81.75" customHeight="1" x14ac:dyDescent="0.25">
      <c r="A362" s="16" t="s">
        <v>423</v>
      </c>
      <c r="B362" s="15" t="s">
        <v>424</v>
      </c>
      <c r="C362" s="52"/>
      <c r="D362" s="17">
        <f t="shared" ref="D362:E363" si="160">D363</f>
        <v>36000</v>
      </c>
      <c r="E362" s="17">
        <f t="shared" si="160"/>
        <v>42000</v>
      </c>
    </row>
    <row r="363" spans="1:5" ht="67.5" customHeight="1" x14ac:dyDescent="0.25">
      <c r="A363" s="12" t="s">
        <v>425</v>
      </c>
      <c r="B363" s="27" t="s">
        <v>426</v>
      </c>
      <c r="C363" s="12"/>
      <c r="D363" s="20">
        <f t="shared" si="160"/>
        <v>36000</v>
      </c>
      <c r="E363" s="20">
        <f t="shared" si="160"/>
        <v>42000</v>
      </c>
    </row>
    <row r="364" spans="1:5" ht="32.25" customHeight="1" x14ac:dyDescent="0.25">
      <c r="A364" s="21" t="s">
        <v>39</v>
      </c>
      <c r="B364" s="22"/>
      <c r="C364" s="23">
        <v>200</v>
      </c>
      <c r="D364" s="25">
        <v>36000</v>
      </c>
      <c r="E364" s="25">
        <v>42000</v>
      </c>
    </row>
    <row r="365" spans="1:5" ht="33" customHeight="1" x14ac:dyDescent="0.25">
      <c r="A365" s="16" t="s">
        <v>427</v>
      </c>
      <c r="B365" s="15" t="s">
        <v>428</v>
      </c>
      <c r="C365" s="52"/>
      <c r="D365" s="17">
        <f t="shared" ref="D365:E366" si="161">D366</f>
        <v>19000</v>
      </c>
      <c r="E365" s="17">
        <f t="shared" si="161"/>
        <v>21000</v>
      </c>
    </row>
    <row r="366" spans="1:5" ht="36" customHeight="1" x14ac:dyDescent="0.25">
      <c r="A366" s="12" t="s">
        <v>429</v>
      </c>
      <c r="B366" s="27" t="s">
        <v>430</v>
      </c>
      <c r="C366" s="12"/>
      <c r="D366" s="20">
        <f t="shared" si="161"/>
        <v>19000</v>
      </c>
      <c r="E366" s="20">
        <f t="shared" si="161"/>
        <v>21000</v>
      </c>
    </row>
    <row r="367" spans="1:5" ht="36.75" customHeight="1" x14ac:dyDescent="0.25">
      <c r="A367" s="21" t="s">
        <v>39</v>
      </c>
      <c r="B367" s="22"/>
      <c r="C367" s="23">
        <v>200</v>
      </c>
      <c r="D367" s="25">
        <v>19000</v>
      </c>
      <c r="E367" s="25">
        <v>21000</v>
      </c>
    </row>
    <row r="368" spans="1:5" ht="32.25" customHeight="1" x14ac:dyDescent="0.25">
      <c r="A368" s="16" t="s">
        <v>431</v>
      </c>
      <c r="B368" s="15" t="s">
        <v>432</v>
      </c>
      <c r="C368" s="52"/>
      <c r="D368" s="17">
        <f t="shared" ref="D368:E369" si="162">D369</f>
        <v>40000</v>
      </c>
      <c r="E368" s="17">
        <f t="shared" si="162"/>
        <v>40000</v>
      </c>
    </row>
    <row r="369" spans="1:5" ht="32.25" customHeight="1" x14ac:dyDescent="0.25">
      <c r="A369" s="12" t="s">
        <v>433</v>
      </c>
      <c r="B369" s="27" t="s">
        <v>434</v>
      </c>
      <c r="C369" s="12"/>
      <c r="D369" s="20">
        <f t="shared" si="162"/>
        <v>40000</v>
      </c>
      <c r="E369" s="20">
        <f t="shared" si="162"/>
        <v>40000</v>
      </c>
    </row>
    <row r="370" spans="1:5" ht="36.75" customHeight="1" x14ac:dyDescent="0.25">
      <c r="A370" s="21" t="s">
        <v>39</v>
      </c>
      <c r="B370" s="22"/>
      <c r="C370" s="23">
        <v>200</v>
      </c>
      <c r="D370" s="25">
        <v>40000</v>
      </c>
      <c r="E370" s="25">
        <v>40000</v>
      </c>
    </row>
    <row r="371" spans="1:5" ht="61.5" customHeight="1" x14ac:dyDescent="0.25">
      <c r="A371" s="6" t="s">
        <v>435</v>
      </c>
      <c r="B371" s="7" t="s">
        <v>436</v>
      </c>
      <c r="C371" s="8"/>
      <c r="D371" s="9">
        <f t="shared" ref="D371:E371" si="163">D372</f>
        <v>1384200</v>
      </c>
      <c r="E371" s="9">
        <f t="shared" si="163"/>
        <v>37400</v>
      </c>
    </row>
    <row r="372" spans="1:5" ht="49.5" customHeight="1" x14ac:dyDescent="0.25">
      <c r="A372" s="10" t="s">
        <v>437</v>
      </c>
      <c r="B372" s="11" t="s">
        <v>438</v>
      </c>
      <c r="C372" s="12"/>
      <c r="D372" s="13">
        <f t="shared" ref="D372:E372" si="164">D374+D377</f>
        <v>1384200</v>
      </c>
      <c r="E372" s="13">
        <f t="shared" si="164"/>
        <v>37400</v>
      </c>
    </row>
    <row r="373" spans="1:5" ht="33.75" customHeight="1" x14ac:dyDescent="0.25">
      <c r="A373" s="16" t="s">
        <v>439</v>
      </c>
      <c r="B373" s="15" t="s">
        <v>440</v>
      </c>
      <c r="C373" s="52"/>
      <c r="D373" s="17">
        <f t="shared" ref="D373:E374" si="165">D374</f>
        <v>156200</v>
      </c>
      <c r="E373" s="17">
        <f t="shared" si="165"/>
        <v>37400</v>
      </c>
    </row>
    <row r="374" spans="1:5" ht="46.5" customHeight="1" x14ac:dyDescent="0.25">
      <c r="A374" s="12" t="s">
        <v>441</v>
      </c>
      <c r="B374" s="27" t="s">
        <v>442</v>
      </c>
      <c r="C374" s="12"/>
      <c r="D374" s="20">
        <f t="shared" si="165"/>
        <v>156200</v>
      </c>
      <c r="E374" s="20">
        <f t="shared" si="165"/>
        <v>37400</v>
      </c>
    </row>
    <row r="375" spans="1:5" ht="16.5" customHeight="1" x14ac:dyDescent="0.25">
      <c r="A375" s="60" t="s">
        <v>308</v>
      </c>
      <c r="B375" s="22"/>
      <c r="C375" s="23">
        <v>500</v>
      </c>
      <c r="D375" s="25">
        <v>156200</v>
      </c>
      <c r="E375" s="25">
        <v>37400</v>
      </c>
    </row>
    <row r="376" spans="1:5" ht="31.5" customHeight="1" x14ac:dyDescent="0.25">
      <c r="A376" s="16" t="s">
        <v>443</v>
      </c>
      <c r="B376" s="15" t="s">
        <v>444</v>
      </c>
      <c r="C376" s="16"/>
      <c r="D376" s="17">
        <f t="shared" ref="D376:E377" si="166">D377</f>
        <v>1228000</v>
      </c>
      <c r="E376" s="17">
        <f t="shared" si="166"/>
        <v>0</v>
      </c>
    </row>
    <row r="377" spans="1:5" ht="78" customHeight="1" x14ac:dyDescent="0.25">
      <c r="A377" s="18" t="s">
        <v>445</v>
      </c>
      <c r="B377" s="19" t="s">
        <v>446</v>
      </c>
      <c r="C377" s="18"/>
      <c r="D377" s="40">
        <f t="shared" si="166"/>
        <v>1228000</v>
      </c>
      <c r="E377" s="40">
        <f t="shared" si="166"/>
        <v>0</v>
      </c>
    </row>
    <row r="378" spans="1:5" ht="30" customHeight="1" x14ac:dyDescent="0.25">
      <c r="A378" s="21" t="s">
        <v>39</v>
      </c>
      <c r="B378" s="19"/>
      <c r="C378" s="42">
        <v>200</v>
      </c>
      <c r="D378" s="24">
        <v>1228000</v>
      </c>
      <c r="E378" s="24">
        <v>0</v>
      </c>
    </row>
    <row r="379" spans="1:5" ht="64.5" customHeight="1" x14ac:dyDescent="0.25">
      <c r="A379" s="6" t="s">
        <v>447</v>
      </c>
      <c r="B379" s="7" t="s">
        <v>448</v>
      </c>
      <c r="C379" s="8"/>
      <c r="D379" s="9">
        <f>D380+D387+D391</f>
        <v>444700</v>
      </c>
      <c r="E379" s="9">
        <f>E380+E387+E391</f>
        <v>0</v>
      </c>
    </row>
    <row r="380" spans="1:5" ht="47.25" customHeight="1" x14ac:dyDescent="0.25">
      <c r="A380" s="43" t="s">
        <v>449</v>
      </c>
      <c r="B380" s="11" t="s">
        <v>450</v>
      </c>
      <c r="C380" s="12"/>
      <c r="D380" s="13">
        <f>D381+D384</f>
        <v>414900</v>
      </c>
      <c r="E380" s="13">
        <f>E381+E384</f>
        <v>0</v>
      </c>
    </row>
    <row r="381" spans="1:5" ht="98.25" customHeight="1" x14ac:dyDescent="0.25">
      <c r="A381" s="16" t="s">
        <v>573</v>
      </c>
      <c r="B381" s="15" t="s">
        <v>572</v>
      </c>
      <c r="C381" s="52"/>
      <c r="D381" s="17">
        <f t="shared" ref="D381:E382" si="167">D382</f>
        <v>400000</v>
      </c>
      <c r="E381" s="17">
        <f t="shared" si="167"/>
        <v>0</v>
      </c>
    </row>
    <row r="382" spans="1:5" ht="28.5" customHeight="1" x14ac:dyDescent="0.25">
      <c r="A382" s="18" t="s">
        <v>574</v>
      </c>
      <c r="B382" s="19" t="s">
        <v>571</v>
      </c>
      <c r="C382" s="12"/>
      <c r="D382" s="20">
        <f t="shared" si="167"/>
        <v>400000</v>
      </c>
      <c r="E382" s="20">
        <f t="shared" si="167"/>
        <v>0</v>
      </c>
    </row>
    <row r="383" spans="1:5" ht="30.75" customHeight="1" x14ac:dyDescent="0.25">
      <c r="A383" s="41" t="s">
        <v>276</v>
      </c>
      <c r="B383" s="19"/>
      <c r="C383" s="42">
        <v>200</v>
      </c>
      <c r="D383" s="25">
        <v>400000</v>
      </c>
      <c r="E383" s="25">
        <v>0</v>
      </c>
    </row>
    <row r="384" spans="1:5" ht="93.75" customHeight="1" x14ac:dyDescent="0.25">
      <c r="A384" s="16" t="s">
        <v>451</v>
      </c>
      <c r="B384" s="15" t="s">
        <v>452</v>
      </c>
      <c r="C384" s="52"/>
      <c r="D384" s="17">
        <f t="shared" ref="D384:E385" si="168">D385</f>
        <v>14900</v>
      </c>
      <c r="E384" s="17">
        <f t="shared" si="168"/>
        <v>0</v>
      </c>
    </row>
    <row r="385" spans="1:5" ht="33" customHeight="1" x14ac:dyDescent="0.25">
      <c r="A385" s="18" t="s">
        <v>453</v>
      </c>
      <c r="B385" s="19" t="s">
        <v>454</v>
      </c>
      <c r="C385" s="12"/>
      <c r="D385" s="20">
        <f t="shared" si="168"/>
        <v>14900</v>
      </c>
      <c r="E385" s="20">
        <f t="shared" si="168"/>
        <v>0</v>
      </c>
    </row>
    <row r="386" spans="1:5" ht="31.5" customHeight="1" x14ac:dyDescent="0.25">
      <c r="A386" s="41" t="s">
        <v>276</v>
      </c>
      <c r="B386" s="19"/>
      <c r="C386" s="42">
        <v>200</v>
      </c>
      <c r="D386" s="25">
        <v>14900</v>
      </c>
      <c r="E386" s="25">
        <v>0</v>
      </c>
    </row>
    <row r="387" spans="1:5" ht="48.75" customHeight="1" x14ac:dyDescent="0.25">
      <c r="A387" s="43" t="s">
        <v>455</v>
      </c>
      <c r="B387" s="11" t="s">
        <v>456</v>
      </c>
      <c r="C387" s="12"/>
      <c r="D387" s="13">
        <f>D388</f>
        <v>14900</v>
      </c>
      <c r="E387" s="13">
        <f>E388</f>
        <v>0</v>
      </c>
    </row>
    <row r="388" spans="1:5" ht="30" customHeight="1" x14ac:dyDescent="0.25">
      <c r="A388" s="16" t="s">
        <v>457</v>
      </c>
      <c r="B388" s="15" t="s">
        <v>458</v>
      </c>
      <c r="C388" s="52"/>
      <c r="D388" s="17">
        <f t="shared" ref="D388:E389" si="169">D389</f>
        <v>14900</v>
      </c>
      <c r="E388" s="17">
        <f t="shared" si="169"/>
        <v>0</v>
      </c>
    </row>
    <row r="389" spans="1:5" ht="32.25" customHeight="1" x14ac:dyDescent="0.25">
      <c r="A389" s="18" t="s">
        <v>459</v>
      </c>
      <c r="B389" s="19" t="s">
        <v>460</v>
      </c>
      <c r="C389" s="12"/>
      <c r="D389" s="20">
        <f t="shared" si="169"/>
        <v>14900</v>
      </c>
      <c r="E389" s="20">
        <f t="shared" si="169"/>
        <v>0</v>
      </c>
    </row>
    <row r="390" spans="1:5" ht="30" customHeight="1" x14ac:dyDescent="0.25">
      <c r="A390" s="41" t="s">
        <v>276</v>
      </c>
      <c r="B390" s="19"/>
      <c r="C390" s="42">
        <v>200</v>
      </c>
      <c r="D390" s="24">
        <v>14900</v>
      </c>
      <c r="E390" s="24">
        <v>0</v>
      </c>
    </row>
    <row r="391" spans="1:5" ht="48" customHeight="1" x14ac:dyDescent="0.25">
      <c r="A391" s="43" t="s">
        <v>461</v>
      </c>
      <c r="B391" s="11" t="s">
        <v>462</v>
      </c>
      <c r="C391" s="12"/>
      <c r="D391" s="13">
        <f>D392</f>
        <v>14900</v>
      </c>
      <c r="E391" s="13">
        <f>E392</f>
        <v>0</v>
      </c>
    </row>
    <row r="392" spans="1:5" ht="48" customHeight="1" x14ac:dyDescent="0.25">
      <c r="A392" s="16" t="s">
        <v>463</v>
      </c>
      <c r="B392" s="15" t="s">
        <v>464</v>
      </c>
      <c r="C392" s="52"/>
      <c r="D392" s="17">
        <f t="shared" ref="D392:E393" si="170">D393</f>
        <v>14900</v>
      </c>
      <c r="E392" s="17">
        <f t="shared" si="170"/>
        <v>0</v>
      </c>
    </row>
    <row r="393" spans="1:5" ht="30" customHeight="1" x14ac:dyDescent="0.25">
      <c r="A393" s="18" t="s">
        <v>465</v>
      </c>
      <c r="B393" s="19" t="s">
        <v>466</v>
      </c>
      <c r="C393" s="12"/>
      <c r="D393" s="20">
        <f t="shared" si="170"/>
        <v>14900</v>
      </c>
      <c r="E393" s="20">
        <f t="shared" si="170"/>
        <v>0</v>
      </c>
    </row>
    <row r="394" spans="1:5" ht="30" customHeight="1" x14ac:dyDescent="0.25">
      <c r="A394" s="41" t="s">
        <v>276</v>
      </c>
      <c r="B394" s="19"/>
      <c r="C394" s="42">
        <v>200</v>
      </c>
      <c r="D394" s="24">
        <v>14900</v>
      </c>
      <c r="E394" s="24">
        <v>0</v>
      </c>
    </row>
    <row r="395" spans="1:5" ht="17.25" customHeight="1" x14ac:dyDescent="0.25">
      <c r="A395" s="6" t="s">
        <v>467</v>
      </c>
      <c r="B395" s="61" t="s">
        <v>468</v>
      </c>
      <c r="C395" s="8"/>
      <c r="D395" s="62">
        <f>D396+D398+D400+D402+D404+D407+D409+D411+D413+D415+D418+D422+D425+D428+D431+D434+D437+D440+D443+D446+D449+D452+D455+D458+D461+D464+D467+D470+D473+D476+D479+D482+D485+D488+D491+D494+D497+D500+D503+D506+D509+D512+D515+D518+D521+D524+D527+D530</f>
        <v>40761748</v>
      </c>
      <c r="E395" s="62">
        <f>E396+E398+E400+E402+E404+E407+E409+E411+E413+E415+E418+E422+E425+E428+E431+E434+E437+E440+E443+E446+E449+E452+E455+E458+E461+E464+E467+E470+E473+E476+E479+E482+E485+E488+E491+E494+E497+E500+E503+E506+E509+E512+E515+E518+E521+E524+E527+E530</f>
        <v>28773588.290000003</v>
      </c>
    </row>
    <row r="396" spans="1:5" ht="17.25" customHeight="1" x14ac:dyDescent="0.25">
      <c r="A396" s="59" t="s">
        <v>469</v>
      </c>
      <c r="B396" s="63" t="s">
        <v>470</v>
      </c>
      <c r="C396" s="12"/>
      <c r="D396" s="40">
        <f t="shared" ref="D396:E396" si="171">D397</f>
        <v>993180</v>
      </c>
      <c r="E396" s="40">
        <f t="shared" si="171"/>
        <v>606952</v>
      </c>
    </row>
    <row r="397" spans="1:5" ht="81.75" customHeight="1" x14ac:dyDescent="0.25">
      <c r="A397" s="21" t="s">
        <v>245</v>
      </c>
      <c r="B397" s="22"/>
      <c r="C397" s="23">
        <v>100</v>
      </c>
      <c r="D397" s="24">
        <v>993180</v>
      </c>
      <c r="E397" s="24">
        <v>606952</v>
      </c>
    </row>
    <row r="398" spans="1:5" ht="17.25" customHeight="1" x14ac:dyDescent="0.25">
      <c r="A398" s="59" t="s">
        <v>471</v>
      </c>
      <c r="B398" s="63" t="s">
        <v>472</v>
      </c>
      <c r="C398" s="12"/>
      <c r="D398" s="40">
        <f>SUM(D399:D399)</f>
        <v>19544474</v>
      </c>
      <c r="E398" s="40">
        <f>SUM(E399:E399)</f>
        <v>12300645</v>
      </c>
    </row>
    <row r="399" spans="1:5" ht="84" customHeight="1" x14ac:dyDescent="0.25">
      <c r="A399" s="21" t="s">
        <v>245</v>
      </c>
      <c r="B399" s="22"/>
      <c r="C399" s="23">
        <v>100</v>
      </c>
      <c r="D399" s="24">
        <v>19544474</v>
      </c>
      <c r="E399" s="24">
        <v>12300645</v>
      </c>
    </row>
    <row r="400" spans="1:5" ht="31.5" customHeight="1" x14ac:dyDescent="0.25">
      <c r="A400" s="59" t="s">
        <v>473</v>
      </c>
      <c r="B400" s="63" t="s">
        <v>474</v>
      </c>
      <c r="C400" s="12"/>
      <c r="D400" s="40">
        <f t="shared" ref="D400:E400" si="172">D401</f>
        <v>593518</v>
      </c>
      <c r="E400" s="40">
        <f t="shared" si="172"/>
        <v>362710</v>
      </c>
    </row>
    <row r="401" spans="1:5" ht="81.75" customHeight="1" x14ac:dyDescent="0.25">
      <c r="A401" s="21" t="s">
        <v>245</v>
      </c>
      <c r="B401" s="22"/>
      <c r="C401" s="23">
        <v>100</v>
      </c>
      <c r="D401" s="24">
        <v>593518</v>
      </c>
      <c r="E401" s="24">
        <v>362710</v>
      </c>
    </row>
    <row r="402" spans="1:5" ht="17.25" customHeight="1" x14ac:dyDescent="0.25">
      <c r="A402" s="59" t="s">
        <v>475</v>
      </c>
      <c r="B402" s="63" t="s">
        <v>476</v>
      </c>
      <c r="C402" s="12"/>
      <c r="D402" s="40">
        <f t="shared" ref="D402:E402" si="173">D403</f>
        <v>150000</v>
      </c>
      <c r="E402" s="40">
        <f t="shared" si="173"/>
        <v>150000</v>
      </c>
    </row>
    <row r="403" spans="1:5" ht="18" customHeight="1" x14ac:dyDescent="0.25">
      <c r="A403" s="21" t="s">
        <v>477</v>
      </c>
      <c r="B403" s="22"/>
      <c r="C403" s="23">
        <v>800</v>
      </c>
      <c r="D403" s="24">
        <v>150000</v>
      </c>
      <c r="E403" s="24">
        <v>150000</v>
      </c>
    </row>
    <row r="404" spans="1:5" ht="32.25" customHeight="1" x14ac:dyDescent="0.25">
      <c r="A404" s="59" t="s">
        <v>478</v>
      </c>
      <c r="B404" s="63" t="s">
        <v>479</v>
      </c>
      <c r="C404" s="12"/>
      <c r="D404" s="40">
        <f>SUM(D405:D406)</f>
        <v>8279377</v>
      </c>
      <c r="E404" s="40">
        <f>SUM(E405:E406)</f>
        <v>5059692</v>
      </c>
    </row>
    <row r="405" spans="1:5" ht="79.5" customHeight="1" x14ac:dyDescent="0.25">
      <c r="A405" s="21" t="s">
        <v>245</v>
      </c>
      <c r="B405" s="22"/>
      <c r="C405" s="23">
        <v>100</v>
      </c>
      <c r="D405" s="24">
        <v>6679377</v>
      </c>
      <c r="E405" s="24">
        <v>5059692</v>
      </c>
    </row>
    <row r="406" spans="1:5" ht="34.5" customHeight="1" x14ac:dyDescent="0.25">
      <c r="A406" s="21" t="s">
        <v>39</v>
      </c>
      <c r="B406" s="22"/>
      <c r="C406" s="23">
        <v>200</v>
      </c>
      <c r="D406" s="24">
        <v>1600000</v>
      </c>
      <c r="E406" s="24">
        <v>0</v>
      </c>
    </row>
    <row r="407" spans="1:5" ht="30" customHeight="1" x14ac:dyDescent="0.25">
      <c r="A407" s="48" t="s">
        <v>480</v>
      </c>
      <c r="B407" s="56" t="s">
        <v>481</v>
      </c>
      <c r="C407" s="18"/>
      <c r="D407" s="40">
        <f t="shared" ref="D407:E407" si="174">D408</f>
        <v>109522</v>
      </c>
      <c r="E407" s="40">
        <f t="shared" si="174"/>
        <v>66931</v>
      </c>
    </row>
    <row r="408" spans="1:5" ht="83.25" customHeight="1" x14ac:dyDescent="0.25">
      <c r="A408" s="41" t="s">
        <v>245</v>
      </c>
      <c r="B408" s="26"/>
      <c r="C408" s="42">
        <v>100</v>
      </c>
      <c r="D408" s="24">
        <v>109522</v>
      </c>
      <c r="E408" s="24">
        <v>66931</v>
      </c>
    </row>
    <row r="409" spans="1:5" ht="36.75" customHeight="1" x14ac:dyDescent="0.25">
      <c r="A409" s="48" t="s">
        <v>482</v>
      </c>
      <c r="B409" s="56" t="s">
        <v>483</v>
      </c>
      <c r="C409" s="18"/>
      <c r="D409" s="40">
        <f t="shared" ref="D409:E409" si="175">D410</f>
        <v>7823</v>
      </c>
      <c r="E409" s="40">
        <f t="shared" si="175"/>
        <v>4781</v>
      </c>
    </row>
    <row r="410" spans="1:5" ht="82.5" customHeight="1" x14ac:dyDescent="0.25">
      <c r="A410" s="41" t="s">
        <v>245</v>
      </c>
      <c r="B410" s="26"/>
      <c r="C410" s="42">
        <v>100</v>
      </c>
      <c r="D410" s="24">
        <v>7823</v>
      </c>
      <c r="E410" s="24">
        <v>4781</v>
      </c>
    </row>
    <row r="411" spans="1:5" ht="48" customHeight="1" x14ac:dyDescent="0.25">
      <c r="A411" s="55" t="s">
        <v>484</v>
      </c>
      <c r="B411" s="63" t="s">
        <v>485</v>
      </c>
      <c r="C411" s="23"/>
      <c r="D411" s="40">
        <f t="shared" ref="D411:E411" si="176">D412</f>
        <v>885</v>
      </c>
      <c r="E411" s="40">
        <f t="shared" si="176"/>
        <v>789</v>
      </c>
    </row>
    <row r="412" spans="1:5" ht="33" customHeight="1" x14ac:dyDescent="0.25">
      <c r="A412" s="21" t="s">
        <v>39</v>
      </c>
      <c r="B412" s="22"/>
      <c r="C412" s="23">
        <v>200</v>
      </c>
      <c r="D412" s="24">
        <v>885</v>
      </c>
      <c r="E412" s="24">
        <v>789</v>
      </c>
    </row>
    <row r="413" spans="1:5" ht="48" customHeight="1" x14ac:dyDescent="0.25">
      <c r="A413" s="59" t="s">
        <v>486</v>
      </c>
      <c r="B413" s="63" t="s">
        <v>487</v>
      </c>
      <c r="C413" s="12"/>
      <c r="D413" s="40">
        <f>SUM(D414:D414)</f>
        <v>1174785</v>
      </c>
      <c r="E413" s="40">
        <f>SUM(E414:E414)</f>
        <v>1203484</v>
      </c>
    </row>
    <row r="414" spans="1:5" ht="85.5" customHeight="1" x14ac:dyDescent="0.25">
      <c r="A414" s="21" t="s">
        <v>245</v>
      </c>
      <c r="B414" s="22"/>
      <c r="C414" s="23">
        <v>100</v>
      </c>
      <c r="D414" s="24">
        <v>1174785</v>
      </c>
      <c r="E414" s="24">
        <v>1203484</v>
      </c>
    </row>
    <row r="415" spans="1:5" ht="31.5" customHeight="1" x14ac:dyDescent="0.25">
      <c r="A415" s="12" t="s">
        <v>488</v>
      </c>
      <c r="B415" s="19" t="s">
        <v>489</v>
      </c>
      <c r="C415" s="12"/>
      <c r="D415" s="40">
        <f t="shared" ref="D415:E415" si="177">SUM(D416:D417)</f>
        <v>1189788</v>
      </c>
      <c r="E415" s="40">
        <f t="shared" si="177"/>
        <v>1189788</v>
      </c>
    </row>
    <row r="416" spans="1:5" ht="79.5" customHeight="1" x14ac:dyDescent="0.25">
      <c r="A416" s="21" t="s">
        <v>245</v>
      </c>
      <c r="B416" s="26"/>
      <c r="C416" s="23">
        <v>100</v>
      </c>
      <c r="D416" s="24">
        <v>984923</v>
      </c>
      <c r="E416" s="24">
        <v>984923</v>
      </c>
    </row>
    <row r="417" spans="1:5" ht="31.5" customHeight="1" x14ac:dyDescent="0.25">
      <c r="A417" s="21" t="s">
        <v>39</v>
      </c>
      <c r="B417" s="26"/>
      <c r="C417" s="23">
        <v>200</v>
      </c>
      <c r="D417" s="24">
        <v>204865</v>
      </c>
      <c r="E417" s="24">
        <v>204865</v>
      </c>
    </row>
    <row r="418" spans="1:5" ht="52.5" customHeight="1" x14ac:dyDescent="0.25">
      <c r="A418" s="12" t="s">
        <v>490</v>
      </c>
      <c r="B418" s="19" t="s">
        <v>491</v>
      </c>
      <c r="C418" s="12"/>
      <c r="D418" s="40">
        <f t="shared" ref="D418:E418" si="178">SUM(D419:D421)</f>
        <v>6692682</v>
      </c>
      <c r="E418" s="40">
        <f t="shared" si="178"/>
        <v>6692682</v>
      </c>
    </row>
    <row r="419" spans="1:5" ht="82.5" customHeight="1" x14ac:dyDescent="0.25">
      <c r="A419" s="21" t="s">
        <v>245</v>
      </c>
      <c r="B419" s="22"/>
      <c r="C419" s="23">
        <v>100</v>
      </c>
      <c r="D419" s="24">
        <v>5578682</v>
      </c>
      <c r="E419" s="24">
        <v>5578682</v>
      </c>
    </row>
    <row r="420" spans="1:5" ht="31.5" customHeight="1" x14ac:dyDescent="0.25">
      <c r="A420" s="21" t="s">
        <v>39</v>
      </c>
      <c r="B420" s="22"/>
      <c r="C420" s="23">
        <v>200</v>
      </c>
      <c r="D420" s="24">
        <v>1113000</v>
      </c>
      <c r="E420" s="24">
        <v>1113000</v>
      </c>
    </row>
    <row r="421" spans="1:5" ht="18.75" customHeight="1" x14ac:dyDescent="0.25">
      <c r="A421" s="21" t="s">
        <v>477</v>
      </c>
      <c r="B421" s="22"/>
      <c r="C421" s="23">
        <v>800</v>
      </c>
      <c r="D421" s="24">
        <v>1000</v>
      </c>
      <c r="E421" s="24">
        <v>1000</v>
      </c>
    </row>
    <row r="422" spans="1:5" ht="48" customHeight="1" x14ac:dyDescent="0.25">
      <c r="A422" s="12" t="s">
        <v>492</v>
      </c>
      <c r="B422" s="56" t="s">
        <v>493</v>
      </c>
      <c r="C422" s="12"/>
      <c r="D422" s="40">
        <f t="shared" ref="D422:E422" si="179">SUM(D423:D424)</f>
        <v>929895</v>
      </c>
      <c r="E422" s="40">
        <f t="shared" si="179"/>
        <v>929895</v>
      </c>
    </row>
    <row r="423" spans="1:5" ht="82.5" customHeight="1" x14ac:dyDescent="0.25">
      <c r="A423" s="21" t="s">
        <v>245</v>
      </c>
      <c r="B423" s="26"/>
      <c r="C423" s="23">
        <v>100</v>
      </c>
      <c r="D423" s="24">
        <v>900835.99</v>
      </c>
      <c r="E423" s="24">
        <v>900835.99</v>
      </c>
    </row>
    <row r="424" spans="1:5" ht="31.5" x14ac:dyDescent="0.25">
      <c r="A424" s="21" t="s">
        <v>39</v>
      </c>
      <c r="B424" s="26"/>
      <c r="C424" s="23">
        <v>200</v>
      </c>
      <c r="D424" s="24">
        <v>29059.01</v>
      </c>
      <c r="E424" s="24">
        <v>29059.01</v>
      </c>
    </row>
    <row r="425" spans="1:5" ht="66" customHeight="1" x14ac:dyDescent="0.25">
      <c r="A425" s="51" t="s">
        <v>494</v>
      </c>
      <c r="B425" s="63" t="s">
        <v>495</v>
      </c>
      <c r="C425" s="12"/>
      <c r="D425" s="40">
        <f t="shared" ref="D425:E425" si="180">SUM(D426:D427)</f>
        <v>80672</v>
      </c>
      <c r="E425" s="40">
        <f t="shared" si="180"/>
        <v>0</v>
      </c>
    </row>
    <row r="426" spans="1:5" ht="78.75" x14ac:dyDescent="0.25">
      <c r="A426" s="21" t="s">
        <v>245</v>
      </c>
      <c r="B426" s="22"/>
      <c r="C426" s="23">
        <v>100</v>
      </c>
      <c r="D426" s="24">
        <v>62055</v>
      </c>
      <c r="E426" s="24">
        <v>0</v>
      </c>
    </row>
    <row r="427" spans="1:5" ht="31.5" x14ac:dyDescent="0.25">
      <c r="A427" s="21" t="s">
        <v>39</v>
      </c>
      <c r="B427" s="22"/>
      <c r="C427" s="23">
        <v>200</v>
      </c>
      <c r="D427" s="24">
        <v>18617</v>
      </c>
      <c r="E427" s="24">
        <v>0</v>
      </c>
    </row>
    <row r="428" spans="1:5" ht="65.25" customHeight="1" x14ac:dyDescent="0.25">
      <c r="A428" s="51" t="s">
        <v>496</v>
      </c>
      <c r="B428" s="63" t="s">
        <v>497</v>
      </c>
      <c r="C428" s="12"/>
      <c r="D428" s="40">
        <f t="shared" ref="D428:E428" si="181">SUM(D429:D430)</f>
        <v>74467</v>
      </c>
      <c r="E428" s="40">
        <f t="shared" si="181"/>
        <v>0</v>
      </c>
    </row>
    <row r="429" spans="1:5" ht="81.75" customHeight="1" x14ac:dyDescent="0.25">
      <c r="A429" s="21" t="s">
        <v>245</v>
      </c>
      <c r="B429" s="22"/>
      <c r="C429" s="23">
        <v>100</v>
      </c>
      <c r="D429" s="24">
        <v>57282</v>
      </c>
      <c r="E429" s="24">
        <v>0</v>
      </c>
    </row>
    <row r="430" spans="1:5" ht="35.25" customHeight="1" x14ac:dyDescent="0.25">
      <c r="A430" s="21" t="s">
        <v>39</v>
      </c>
      <c r="B430" s="22"/>
      <c r="C430" s="23">
        <v>200</v>
      </c>
      <c r="D430" s="24">
        <v>17185</v>
      </c>
      <c r="E430" s="24">
        <v>0</v>
      </c>
    </row>
    <row r="431" spans="1:5" ht="64.5" customHeight="1" x14ac:dyDescent="0.25">
      <c r="A431" s="51" t="s">
        <v>498</v>
      </c>
      <c r="B431" s="63" t="s">
        <v>499</v>
      </c>
      <c r="C431" s="12"/>
      <c r="D431" s="40">
        <f t="shared" ref="D431:E431" si="182">SUM(D432:D433)</f>
        <v>74467</v>
      </c>
      <c r="E431" s="40">
        <f t="shared" si="182"/>
        <v>0</v>
      </c>
    </row>
    <row r="432" spans="1:5" ht="82.5" customHeight="1" x14ac:dyDescent="0.25">
      <c r="A432" s="21" t="s">
        <v>245</v>
      </c>
      <c r="B432" s="22"/>
      <c r="C432" s="23">
        <v>100</v>
      </c>
      <c r="D432" s="24">
        <v>57282</v>
      </c>
      <c r="E432" s="24">
        <v>0</v>
      </c>
    </row>
    <row r="433" spans="1:5" ht="31.5" x14ac:dyDescent="0.25">
      <c r="A433" s="21" t="s">
        <v>39</v>
      </c>
      <c r="B433" s="22"/>
      <c r="C433" s="23">
        <v>200</v>
      </c>
      <c r="D433" s="24">
        <v>17185</v>
      </c>
      <c r="E433" s="24">
        <v>0</v>
      </c>
    </row>
    <row r="434" spans="1:5" ht="66" customHeight="1" x14ac:dyDescent="0.25">
      <c r="A434" s="51" t="s">
        <v>500</v>
      </c>
      <c r="B434" s="63" t="s">
        <v>501</v>
      </c>
      <c r="C434" s="12"/>
      <c r="D434" s="40">
        <f t="shared" ref="D434:E434" si="183">SUM(D435:D436)</f>
        <v>74467</v>
      </c>
      <c r="E434" s="40">
        <f t="shared" si="183"/>
        <v>0</v>
      </c>
    </row>
    <row r="435" spans="1:5" ht="81" customHeight="1" x14ac:dyDescent="0.25">
      <c r="A435" s="21" t="s">
        <v>245</v>
      </c>
      <c r="B435" s="22"/>
      <c r="C435" s="23">
        <v>100</v>
      </c>
      <c r="D435" s="24">
        <v>57282</v>
      </c>
      <c r="E435" s="24">
        <v>0</v>
      </c>
    </row>
    <row r="436" spans="1:5" ht="31.5" x14ac:dyDescent="0.25">
      <c r="A436" s="21" t="s">
        <v>39</v>
      </c>
      <c r="B436" s="22"/>
      <c r="C436" s="23">
        <v>200</v>
      </c>
      <c r="D436" s="24">
        <v>17185</v>
      </c>
      <c r="E436" s="24">
        <v>0</v>
      </c>
    </row>
    <row r="437" spans="1:5" ht="64.5" customHeight="1" x14ac:dyDescent="0.25">
      <c r="A437" s="51" t="s">
        <v>502</v>
      </c>
      <c r="B437" s="63" t="s">
        <v>503</v>
      </c>
      <c r="C437" s="12"/>
      <c r="D437" s="40">
        <f t="shared" ref="D437:E437" si="184">SUM(D438:D439)</f>
        <v>68260</v>
      </c>
      <c r="E437" s="40">
        <f t="shared" si="184"/>
        <v>0</v>
      </c>
    </row>
    <row r="438" spans="1:5" ht="81.75" customHeight="1" x14ac:dyDescent="0.25">
      <c r="A438" s="21" t="s">
        <v>245</v>
      </c>
      <c r="B438" s="22"/>
      <c r="C438" s="23">
        <v>100</v>
      </c>
      <c r="D438" s="24">
        <v>52508</v>
      </c>
      <c r="E438" s="24">
        <v>0</v>
      </c>
    </row>
    <row r="439" spans="1:5" ht="31.5" x14ac:dyDescent="0.25">
      <c r="A439" s="21" t="s">
        <v>39</v>
      </c>
      <c r="B439" s="22"/>
      <c r="C439" s="23">
        <v>200</v>
      </c>
      <c r="D439" s="24">
        <v>15752</v>
      </c>
      <c r="E439" s="24">
        <v>0</v>
      </c>
    </row>
    <row r="440" spans="1:5" ht="62.25" customHeight="1" x14ac:dyDescent="0.25">
      <c r="A440" s="51" t="s">
        <v>504</v>
      </c>
      <c r="B440" s="63" t="s">
        <v>505</v>
      </c>
      <c r="C440" s="12"/>
      <c r="D440" s="40">
        <f t="shared" ref="D440:E440" si="185">SUM(D441:D442)</f>
        <v>68355.87</v>
      </c>
      <c r="E440" s="40">
        <f t="shared" si="185"/>
        <v>68355.87</v>
      </c>
    </row>
    <row r="441" spans="1:5" ht="90" customHeight="1" x14ac:dyDescent="0.25">
      <c r="A441" s="21" t="s">
        <v>245</v>
      </c>
      <c r="B441" s="22"/>
      <c r="C441" s="23">
        <v>100</v>
      </c>
      <c r="D441" s="24">
        <v>52581.440000000002</v>
      </c>
      <c r="E441" s="24">
        <v>52581.440000000002</v>
      </c>
    </row>
    <row r="442" spans="1:5" ht="33" customHeight="1" x14ac:dyDescent="0.25">
      <c r="A442" s="21" t="s">
        <v>39</v>
      </c>
      <c r="B442" s="22"/>
      <c r="C442" s="23">
        <v>200</v>
      </c>
      <c r="D442" s="24">
        <v>15774.43</v>
      </c>
      <c r="E442" s="24">
        <v>15774.43</v>
      </c>
    </row>
    <row r="443" spans="1:5" ht="66.75" customHeight="1" x14ac:dyDescent="0.25">
      <c r="A443" s="51" t="s">
        <v>506</v>
      </c>
      <c r="B443" s="63" t="s">
        <v>507</v>
      </c>
      <c r="C443" s="12"/>
      <c r="D443" s="40">
        <f t="shared" ref="D443:E443" si="186">SUM(D444:D445)</f>
        <v>62141.71</v>
      </c>
      <c r="E443" s="40">
        <f t="shared" si="186"/>
        <v>0</v>
      </c>
    </row>
    <row r="444" spans="1:5" ht="86.25" customHeight="1" x14ac:dyDescent="0.25">
      <c r="A444" s="21" t="s">
        <v>245</v>
      </c>
      <c r="B444" s="22"/>
      <c r="C444" s="23">
        <v>100</v>
      </c>
      <c r="D444" s="24">
        <v>47801.32</v>
      </c>
      <c r="E444" s="24">
        <v>0</v>
      </c>
    </row>
    <row r="445" spans="1:5" ht="33" customHeight="1" x14ac:dyDescent="0.25">
      <c r="A445" s="21" t="s">
        <v>39</v>
      </c>
      <c r="B445" s="22"/>
      <c r="C445" s="23">
        <v>200</v>
      </c>
      <c r="D445" s="24">
        <v>14340.39</v>
      </c>
      <c r="E445" s="24">
        <v>0</v>
      </c>
    </row>
    <row r="446" spans="1:5" ht="65.25" customHeight="1" x14ac:dyDescent="0.25">
      <c r="A446" s="51" t="s">
        <v>508</v>
      </c>
      <c r="B446" s="63" t="s">
        <v>509</v>
      </c>
      <c r="C446" s="12"/>
      <c r="D446" s="40">
        <f t="shared" ref="D446:E446" si="187">SUM(D447:D448)</f>
        <v>62141.71</v>
      </c>
      <c r="E446" s="40">
        <f t="shared" si="187"/>
        <v>62141.71</v>
      </c>
    </row>
    <row r="447" spans="1:5" ht="79.5" customHeight="1" x14ac:dyDescent="0.25">
      <c r="A447" s="21" t="s">
        <v>245</v>
      </c>
      <c r="B447" s="22"/>
      <c r="C447" s="23">
        <v>100</v>
      </c>
      <c r="D447" s="24">
        <v>47801.32</v>
      </c>
      <c r="E447" s="24">
        <v>47801.32</v>
      </c>
    </row>
    <row r="448" spans="1:5" ht="33" customHeight="1" x14ac:dyDescent="0.25">
      <c r="A448" s="21" t="s">
        <v>39</v>
      </c>
      <c r="B448" s="22"/>
      <c r="C448" s="23">
        <v>200</v>
      </c>
      <c r="D448" s="24">
        <v>14340.39</v>
      </c>
      <c r="E448" s="24">
        <v>14340.39</v>
      </c>
    </row>
    <row r="449" spans="1:5" ht="64.5" customHeight="1" x14ac:dyDescent="0.25">
      <c r="A449" s="51" t="s">
        <v>510</v>
      </c>
      <c r="B449" s="63" t="s">
        <v>511</v>
      </c>
      <c r="C449" s="12"/>
      <c r="D449" s="40">
        <f t="shared" ref="D449:E449" si="188">SUM(D450:D451)</f>
        <v>62141.71</v>
      </c>
      <c r="E449" s="40">
        <f t="shared" si="188"/>
        <v>62141.71</v>
      </c>
    </row>
    <row r="450" spans="1:5" ht="78" customHeight="1" x14ac:dyDescent="0.25">
      <c r="A450" s="21" t="s">
        <v>245</v>
      </c>
      <c r="B450" s="22"/>
      <c r="C450" s="23">
        <v>100</v>
      </c>
      <c r="D450" s="24">
        <v>47801.32</v>
      </c>
      <c r="E450" s="24">
        <v>47801.32</v>
      </c>
    </row>
    <row r="451" spans="1:5" ht="31.5" customHeight="1" x14ac:dyDescent="0.25">
      <c r="A451" s="21" t="s">
        <v>39</v>
      </c>
      <c r="B451" s="22"/>
      <c r="C451" s="23">
        <v>200</v>
      </c>
      <c r="D451" s="24">
        <v>14340.39</v>
      </c>
      <c r="E451" s="24">
        <v>14340.39</v>
      </c>
    </row>
    <row r="452" spans="1:5" ht="48" customHeight="1" x14ac:dyDescent="0.25">
      <c r="A452" s="51" t="s">
        <v>512</v>
      </c>
      <c r="B452" s="63" t="s">
        <v>513</v>
      </c>
      <c r="C452" s="12"/>
      <c r="D452" s="40">
        <f t="shared" ref="D452:E452" si="189">SUM(D453:D454)</f>
        <v>57587</v>
      </c>
      <c r="E452" s="40">
        <f t="shared" si="189"/>
        <v>0</v>
      </c>
    </row>
    <row r="453" spans="1:5" ht="81.75" customHeight="1" x14ac:dyDescent="0.25">
      <c r="A453" s="21" t="s">
        <v>245</v>
      </c>
      <c r="B453" s="22"/>
      <c r="C453" s="23">
        <v>100</v>
      </c>
      <c r="D453" s="24">
        <v>44298</v>
      </c>
      <c r="E453" s="24">
        <v>0</v>
      </c>
    </row>
    <row r="454" spans="1:5" ht="31.5" customHeight="1" x14ac:dyDescent="0.25">
      <c r="A454" s="21" t="s">
        <v>39</v>
      </c>
      <c r="B454" s="22"/>
      <c r="C454" s="23">
        <v>200</v>
      </c>
      <c r="D454" s="24">
        <v>13289</v>
      </c>
      <c r="E454" s="24">
        <v>0</v>
      </c>
    </row>
    <row r="455" spans="1:5" ht="47.25" x14ac:dyDescent="0.25">
      <c r="A455" s="51" t="s">
        <v>514</v>
      </c>
      <c r="B455" s="63" t="s">
        <v>515</v>
      </c>
      <c r="C455" s="12"/>
      <c r="D455" s="40">
        <f t="shared" ref="D455:E455" si="190">SUM(D456:D457)</f>
        <v>8997</v>
      </c>
      <c r="E455" s="40">
        <f t="shared" si="190"/>
        <v>0</v>
      </c>
    </row>
    <row r="456" spans="1:5" ht="81.75" customHeight="1" x14ac:dyDescent="0.25">
      <c r="A456" s="21" t="s">
        <v>245</v>
      </c>
      <c r="B456" s="22"/>
      <c r="C456" s="23">
        <v>100</v>
      </c>
      <c r="D456" s="24">
        <v>6921</v>
      </c>
      <c r="E456" s="24">
        <v>0</v>
      </c>
    </row>
    <row r="457" spans="1:5" ht="31.5" x14ac:dyDescent="0.25">
      <c r="A457" s="21" t="s">
        <v>39</v>
      </c>
      <c r="B457" s="22"/>
      <c r="C457" s="23">
        <v>200</v>
      </c>
      <c r="D457" s="24">
        <v>2076</v>
      </c>
      <c r="E457" s="24">
        <v>0</v>
      </c>
    </row>
    <row r="458" spans="1:5" ht="47.25" x14ac:dyDescent="0.25">
      <c r="A458" s="51" t="s">
        <v>516</v>
      </c>
      <c r="B458" s="63" t="s">
        <v>517</v>
      </c>
      <c r="C458" s="12"/>
      <c r="D458" s="40">
        <f t="shared" ref="D458:E458" si="191">SUM(D459:D460)</f>
        <v>17996</v>
      </c>
      <c r="E458" s="40">
        <f t="shared" si="191"/>
        <v>0</v>
      </c>
    </row>
    <row r="459" spans="1:5" ht="78.75" customHeight="1" x14ac:dyDescent="0.25">
      <c r="A459" s="21" t="s">
        <v>245</v>
      </c>
      <c r="B459" s="22"/>
      <c r="C459" s="23">
        <v>100</v>
      </c>
      <c r="D459" s="24">
        <v>13843</v>
      </c>
      <c r="E459" s="24">
        <v>0</v>
      </c>
    </row>
    <row r="460" spans="1:5" ht="31.5" x14ac:dyDescent="0.25">
      <c r="A460" s="21" t="s">
        <v>39</v>
      </c>
      <c r="B460" s="22"/>
      <c r="C460" s="23">
        <v>200</v>
      </c>
      <c r="D460" s="24">
        <v>4153</v>
      </c>
      <c r="E460" s="24">
        <v>0</v>
      </c>
    </row>
    <row r="461" spans="1:5" ht="47.25" x14ac:dyDescent="0.25">
      <c r="A461" s="51" t="s">
        <v>518</v>
      </c>
      <c r="B461" s="63" t="s">
        <v>519</v>
      </c>
      <c r="C461" s="12"/>
      <c r="D461" s="40">
        <f t="shared" ref="D461:E461" si="192">SUM(D462:D463)</f>
        <v>10798</v>
      </c>
      <c r="E461" s="40">
        <f t="shared" si="192"/>
        <v>0</v>
      </c>
    </row>
    <row r="462" spans="1:5" ht="79.5" customHeight="1" x14ac:dyDescent="0.25">
      <c r="A462" s="21" t="s">
        <v>245</v>
      </c>
      <c r="B462" s="22"/>
      <c r="C462" s="23">
        <v>100</v>
      </c>
      <c r="D462" s="24">
        <v>8306</v>
      </c>
      <c r="E462" s="24">
        <v>0</v>
      </c>
    </row>
    <row r="463" spans="1:5" ht="31.5" x14ac:dyDescent="0.25">
      <c r="A463" s="21" t="s">
        <v>39</v>
      </c>
      <c r="B463" s="22"/>
      <c r="C463" s="23">
        <v>200</v>
      </c>
      <c r="D463" s="24">
        <v>2492</v>
      </c>
      <c r="E463" s="24">
        <v>0</v>
      </c>
    </row>
    <row r="464" spans="1:5" ht="46.5" customHeight="1" x14ac:dyDescent="0.25">
      <c r="A464" s="51" t="s">
        <v>520</v>
      </c>
      <c r="B464" s="63" t="s">
        <v>521</v>
      </c>
      <c r="C464" s="12"/>
      <c r="D464" s="40">
        <f t="shared" ref="D464:E464" si="193">SUM(D465:D466)</f>
        <v>10798</v>
      </c>
      <c r="E464" s="40">
        <f t="shared" si="193"/>
        <v>0</v>
      </c>
    </row>
    <row r="465" spans="1:5" ht="81" customHeight="1" x14ac:dyDescent="0.25">
      <c r="A465" s="21" t="s">
        <v>245</v>
      </c>
      <c r="B465" s="22"/>
      <c r="C465" s="23">
        <v>100</v>
      </c>
      <c r="D465" s="24">
        <v>8306</v>
      </c>
      <c r="E465" s="24">
        <v>0</v>
      </c>
    </row>
    <row r="466" spans="1:5" ht="31.5" x14ac:dyDescent="0.25">
      <c r="A466" s="21" t="s">
        <v>39</v>
      </c>
      <c r="B466" s="22"/>
      <c r="C466" s="23">
        <v>200</v>
      </c>
      <c r="D466" s="24">
        <v>2492</v>
      </c>
      <c r="E466" s="24">
        <v>0</v>
      </c>
    </row>
    <row r="467" spans="1:5" ht="47.25" x14ac:dyDescent="0.25">
      <c r="A467" s="51" t="s">
        <v>522</v>
      </c>
      <c r="B467" s="63" t="s">
        <v>523</v>
      </c>
      <c r="C467" s="12"/>
      <c r="D467" s="40">
        <f t="shared" ref="D467:E467" si="194">SUM(D468:D469)</f>
        <v>113188</v>
      </c>
      <c r="E467" s="40">
        <f t="shared" si="194"/>
        <v>0</v>
      </c>
    </row>
    <row r="468" spans="1:5" ht="80.25" customHeight="1" x14ac:dyDescent="0.25">
      <c r="A468" s="21" t="s">
        <v>245</v>
      </c>
      <c r="B468" s="22"/>
      <c r="C468" s="23">
        <v>100</v>
      </c>
      <c r="D468" s="24">
        <v>87068</v>
      </c>
      <c r="E468" s="24">
        <v>0</v>
      </c>
    </row>
    <row r="469" spans="1:5" ht="33.75" customHeight="1" x14ac:dyDescent="0.25">
      <c r="A469" s="21" t="s">
        <v>39</v>
      </c>
      <c r="B469" s="22"/>
      <c r="C469" s="23">
        <v>200</v>
      </c>
      <c r="D469" s="24">
        <v>26120</v>
      </c>
      <c r="E469" s="24">
        <v>0</v>
      </c>
    </row>
    <row r="470" spans="1:5" ht="47.25" x14ac:dyDescent="0.25">
      <c r="A470" s="51" t="s">
        <v>524</v>
      </c>
      <c r="B470" s="63" t="s">
        <v>525</v>
      </c>
      <c r="C470" s="12"/>
      <c r="D470" s="40">
        <f t="shared" ref="D470:E470" si="195">SUM(D471:D472)</f>
        <v>17686</v>
      </c>
      <c r="E470" s="40">
        <f t="shared" si="195"/>
        <v>0</v>
      </c>
    </row>
    <row r="471" spans="1:5" ht="79.5" customHeight="1" x14ac:dyDescent="0.25">
      <c r="A471" s="21" t="s">
        <v>245</v>
      </c>
      <c r="B471" s="22"/>
      <c r="C471" s="23">
        <v>100</v>
      </c>
      <c r="D471" s="24">
        <v>13605</v>
      </c>
      <c r="E471" s="24">
        <v>0</v>
      </c>
    </row>
    <row r="472" spans="1:5" ht="31.5" x14ac:dyDescent="0.25">
      <c r="A472" s="21" t="s">
        <v>39</v>
      </c>
      <c r="B472" s="22"/>
      <c r="C472" s="23">
        <v>200</v>
      </c>
      <c r="D472" s="24">
        <v>4081</v>
      </c>
      <c r="E472" s="24">
        <v>0</v>
      </c>
    </row>
    <row r="473" spans="1:5" ht="48.75" customHeight="1" x14ac:dyDescent="0.25">
      <c r="A473" s="51" t="s">
        <v>526</v>
      </c>
      <c r="B473" s="63" t="s">
        <v>527</v>
      </c>
      <c r="C473" s="12"/>
      <c r="D473" s="40">
        <f t="shared" ref="D473:E473" si="196">SUM(D474:D475)</f>
        <v>35372</v>
      </c>
      <c r="E473" s="40">
        <f t="shared" si="196"/>
        <v>0</v>
      </c>
    </row>
    <row r="474" spans="1:5" ht="83.25" customHeight="1" x14ac:dyDescent="0.25">
      <c r="A474" s="21" t="s">
        <v>245</v>
      </c>
      <c r="B474" s="22"/>
      <c r="C474" s="23">
        <v>100</v>
      </c>
      <c r="D474" s="24">
        <v>27209</v>
      </c>
      <c r="E474" s="24">
        <v>0</v>
      </c>
    </row>
    <row r="475" spans="1:5" ht="31.5" x14ac:dyDescent="0.25">
      <c r="A475" s="21" t="s">
        <v>39</v>
      </c>
      <c r="B475" s="22"/>
      <c r="C475" s="23">
        <v>200</v>
      </c>
      <c r="D475" s="24">
        <v>8163</v>
      </c>
      <c r="E475" s="24">
        <v>0</v>
      </c>
    </row>
    <row r="476" spans="1:5" ht="47.25" x14ac:dyDescent="0.25">
      <c r="A476" s="51" t="s">
        <v>528</v>
      </c>
      <c r="B476" s="63" t="s">
        <v>529</v>
      </c>
      <c r="C476" s="12"/>
      <c r="D476" s="40">
        <f t="shared" ref="D476:E476" si="197">SUM(D477:D478)</f>
        <v>21223</v>
      </c>
      <c r="E476" s="40">
        <f t="shared" si="197"/>
        <v>0</v>
      </c>
    </row>
    <row r="477" spans="1:5" ht="79.5" customHeight="1" x14ac:dyDescent="0.25">
      <c r="A477" s="21" t="s">
        <v>245</v>
      </c>
      <c r="B477" s="22"/>
      <c r="C477" s="23">
        <v>100</v>
      </c>
      <c r="D477" s="24">
        <v>16325</v>
      </c>
      <c r="E477" s="24">
        <v>0</v>
      </c>
    </row>
    <row r="478" spans="1:5" ht="31.5" x14ac:dyDescent="0.25">
      <c r="A478" s="21" t="s">
        <v>39</v>
      </c>
      <c r="B478" s="22"/>
      <c r="C478" s="23">
        <v>200</v>
      </c>
      <c r="D478" s="24">
        <v>4898</v>
      </c>
      <c r="E478" s="24">
        <v>0</v>
      </c>
    </row>
    <row r="479" spans="1:5" ht="47.25" x14ac:dyDescent="0.25">
      <c r="A479" s="51" t="s">
        <v>530</v>
      </c>
      <c r="B479" s="63" t="s">
        <v>531</v>
      </c>
      <c r="C479" s="12"/>
      <c r="D479" s="40">
        <f t="shared" ref="D479:E479" si="198">SUM(D480:D481)</f>
        <v>21223</v>
      </c>
      <c r="E479" s="40">
        <f t="shared" si="198"/>
        <v>0</v>
      </c>
    </row>
    <row r="480" spans="1:5" ht="79.5" customHeight="1" x14ac:dyDescent="0.25">
      <c r="A480" s="21" t="s">
        <v>245</v>
      </c>
      <c r="B480" s="22"/>
      <c r="C480" s="23">
        <v>100</v>
      </c>
      <c r="D480" s="24">
        <v>16325</v>
      </c>
      <c r="E480" s="24">
        <v>0</v>
      </c>
    </row>
    <row r="481" spans="1:5" ht="31.5" x14ac:dyDescent="0.25">
      <c r="A481" s="21" t="s">
        <v>39</v>
      </c>
      <c r="B481" s="22"/>
      <c r="C481" s="23">
        <v>200</v>
      </c>
      <c r="D481" s="24">
        <v>4898</v>
      </c>
      <c r="E481" s="24">
        <v>0</v>
      </c>
    </row>
    <row r="482" spans="1:5" ht="99.75" customHeight="1" x14ac:dyDescent="0.25">
      <c r="A482" s="51" t="s">
        <v>532</v>
      </c>
      <c r="B482" s="63" t="s">
        <v>533</v>
      </c>
      <c r="C482" s="12"/>
      <c r="D482" s="40">
        <f t="shared" ref="D482:E482" si="199">SUM(D483:D484)</f>
        <v>15886</v>
      </c>
      <c r="E482" s="40">
        <f t="shared" si="199"/>
        <v>0</v>
      </c>
    </row>
    <row r="483" spans="1:5" ht="80.25" customHeight="1" x14ac:dyDescent="0.25">
      <c r="A483" s="21" t="s">
        <v>245</v>
      </c>
      <c r="B483" s="22"/>
      <c r="C483" s="23">
        <v>100</v>
      </c>
      <c r="D483" s="24">
        <v>12220</v>
      </c>
      <c r="E483" s="24">
        <v>0</v>
      </c>
    </row>
    <row r="484" spans="1:5" ht="31.5" customHeight="1" x14ac:dyDescent="0.25">
      <c r="A484" s="21" t="s">
        <v>39</v>
      </c>
      <c r="B484" s="22"/>
      <c r="C484" s="23">
        <v>200</v>
      </c>
      <c r="D484" s="24">
        <v>3666</v>
      </c>
      <c r="E484" s="24">
        <v>0</v>
      </c>
    </row>
    <row r="485" spans="1:5" ht="96" customHeight="1" x14ac:dyDescent="0.25">
      <c r="A485" s="51" t="s">
        <v>534</v>
      </c>
      <c r="B485" s="63" t="s">
        <v>535</v>
      </c>
      <c r="C485" s="12"/>
      <c r="D485" s="40">
        <f t="shared" ref="D485:E485" si="200">SUM(D486:D487)</f>
        <v>2482</v>
      </c>
      <c r="E485" s="40">
        <f t="shared" si="200"/>
        <v>0</v>
      </c>
    </row>
    <row r="486" spans="1:5" ht="81" customHeight="1" x14ac:dyDescent="0.25">
      <c r="A486" s="21" t="s">
        <v>245</v>
      </c>
      <c r="B486" s="22"/>
      <c r="C486" s="23">
        <v>100</v>
      </c>
      <c r="D486" s="24">
        <v>1909</v>
      </c>
      <c r="E486" s="24">
        <v>0</v>
      </c>
    </row>
    <row r="487" spans="1:5" ht="35.25" customHeight="1" x14ac:dyDescent="0.25">
      <c r="A487" s="21" t="s">
        <v>39</v>
      </c>
      <c r="B487" s="22"/>
      <c r="C487" s="23">
        <v>200</v>
      </c>
      <c r="D487" s="24">
        <v>573</v>
      </c>
      <c r="E487" s="24">
        <v>0</v>
      </c>
    </row>
    <row r="488" spans="1:5" ht="98.25" customHeight="1" x14ac:dyDescent="0.25">
      <c r="A488" s="51" t="s">
        <v>536</v>
      </c>
      <c r="B488" s="63" t="s">
        <v>537</v>
      </c>
      <c r="C488" s="12"/>
      <c r="D488" s="40">
        <f t="shared" ref="D488:E488" si="201">SUM(D489:D490)</f>
        <v>4965</v>
      </c>
      <c r="E488" s="40">
        <f t="shared" si="201"/>
        <v>0</v>
      </c>
    </row>
    <row r="489" spans="1:5" ht="81.75" customHeight="1" x14ac:dyDescent="0.25">
      <c r="A489" s="21" t="s">
        <v>245</v>
      </c>
      <c r="B489" s="22"/>
      <c r="C489" s="23">
        <v>100</v>
      </c>
      <c r="D489" s="24">
        <v>3819</v>
      </c>
      <c r="E489" s="24">
        <v>0</v>
      </c>
    </row>
    <row r="490" spans="1:5" ht="32.25" customHeight="1" x14ac:dyDescent="0.25">
      <c r="A490" s="21" t="s">
        <v>39</v>
      </c>
      <c r="B490" s="22"/>
      <c r="C490" s="23">
        <v>200</v>
      </c>
      <c r="D490" s="24">
        <v>1146</v>
      </c>
      <c r="E490" s="24">
        <v>0</v>
      </c>
    </row>
    <row r="491" spans="1:5" ht="98.25" customHeight="1" x14ac:dyDescent="0.25">
      <c r="A491" s="51" t="s">
        <v>538</v>
      </c>
      <c r="B491" s="63" t="s">
        <v>539</v>
      </c>
      <c r="C491" s="12"/>
      <c r="D491" s="40">
        <f t="shared" ref="D491:E491" si="202">SUM(D492:D493)</f>
        <v>2978</v>
      </c>
      <c r="E491" s="40">
        <f t="shared" si="202"/>
        <v>0</v>
      </c>
    </row>
    <row r="492" spans="1:5" ht="82.5" customHeight="1" x14ac:dyDescent="0.25">
      <c r="A492" s="21" t="s">
        <v>245</v>
      </c>
      <c r="B492" s="22"/>
      <c r="C492" s="23">
        <v>100</v>
      </c>
      <c r="D492" s="24">
        <v>2292</v>
      </c>
      <c r="E492" s="24">
        <v>0</v>
      </c>
    </row>
    <row r="493" spans="1:5" ht="33.75" customHeight="1" x14ac:dyDescent="0.25">
      <c r="A493" s="21" t="s">
        <v>39</v>
      </c>
      <c r="B493" s="22"/>
      <c r="C493" s="23">
        <v>200</v>
      </c>
      <c r="D493" s="24">
        <v>686</v>
      </c>
      <c r="E493" s="24">
        <v>0</v>
      </c>
    </row>
    <row r="494" spans="1:5" ht="93" customHeight="1" x14ac:dyDescent="0.25">
      <c r="A494" s="51" t="s">
        <v>540</v>
      </c>
      <c r="B494" s="63" t="s">
        <v>541</v>
      </c>
      <c r="C494" s="12"/>
      <c r="D494" s="40">
        <f t="shared" ref="D494:E494" si="203">SUM(D495:D496)</f>
        <v>2978</v>
      </c>
      <c r="E494" s="40">
        <f t="shared" si="203"/>
        <v>0</v>
      </c>
    </row>
    <row r="495" spans="1:5" ht="81" customHeight="1" x14ac:dyDescent="0.25">
      <c r="A495" s="21" t="s">
        <v>245</v>
      </c>
      <c r="B495" s="22"/>
      <c r="C495" s="23">
        <v>100</v>
      </c>
      <c r="D495" s="24">
        <v>2292</v>
      </c>
      <c r="E495" s="24">
        <v>0</v>
      </c>
    </row>
    <row r="496" spans="1:5" ht="34.5" customHeight="1" x14ac:dyDescent="0.25">
      <c r="A496" s="21" t="s">
        <v>39</v>
      </c>
      <c r="B496" s="22"/>
      <c r="C496" s="23">
        <v>200</v>
      </c>
      <c r="D496" s="24">
        <v>686</v>
      </c>
      <c r="E496" s="24">
        <v>0</v>
      </c>
    </row>
    <row r="497" spans="1:5" ht="48" customHeight="1" x14ac:dyDescent="0.25">
      <c r="A497" s="51" t="s">
        <v>542</v>
      </c>
      <c r="B497" s="63" t="s">
        <v>543</v>
      </c>
      <c r="C497" s="12"/>
      <c r="D497" s="40">
        <f t="shared" ref="D497:E497" si="204">SUM(D498:D499)</f>
        <v>11915</v>
      </c>
      <c r="E497" s="40">
        <f t="shared" si="204"/>
        <v>0</v>
      </c>
    </row>
    <row r="498" spans="1:5" ht="82.5" customHeight="1" x14ac:dyDescent="0.25">
      <c r="A498" s="21" t="s">
        <v>245</v>
      </c>
      <c r="B498" s="22"/>
      <c r="C498" s="23">
        <v>100</v>
      </c>
      <c r="D498" s="24">
        <v>9165</v>
      </c>
      <c r="E498" s="24">
        <v>0</v>
      </c>
    </row>
    <row r="499" spans="1:5" ht="31.5" x14ac:dyDescent="0.25">
      <c r="A499" s="21" t="s">
        <v>39</v>
      </c>
      <c r="B499" s="22"/>
      <c r="C499" s="23">
        <v>200</v>
      </c>
      <c r="D499" s="24">
        <v>2750</v>
      </c>
      <c r="E499" s="24">
        <v>0</v>
      </c>
    </row>
    <row r="500" spans="1:5" ht="47.25" customHeight="1" x14ac:dyDescent="0.25">
      <c r="A500" s="51" t="s">
        <v>544</v>
      </c>
      <c r="B500" s="63" t="s">
        <v>545</v>
      </c>
      <c r="C500" s="12"/>
      <c r="D500" s="40">
        <f t="shared" ref="D500:E500" si="205">SUM(D501:D502)</f>
        <v>1862</v>
      </c>
      <c r="E500" s="40">
        <f t="shared" si="205"/>
        <v>0</v>
      </c>
    </row>
    <row r="501" spans="1:5" ht="82.5" customHeight="1" x14ac:dyDescent="0.25">
      <c r="A501" s="21" t="s">
        <v>245</v>
      </c>
      <c r="B501" s="22"/>
      <c r="C501" s="23">
        <v>100</v>
      </c>
      <c r="D501" s="24">
        <v>1432</v>
      </c>
      <c r="E501" s="24">
        <v>0</v>
      </c>
    </row>
    <row r="502" spans="1:5" ht="31.5" x14ac:dyDescent="0.25">
      <c r="A502" s="21" t="s">
        <v>39</v>
      </c>
      <c r="B502" s="22"/>
      <c r="C502" s="23">
        <v>200</v>
      </c>
      <c r="D502" s="24">
        <v>430</v>
      </c>
      <c r="E502" s="24">
        <v>0</v>
      </c>
    </row>
    <row r="503" spans="1:5" ht="47.25" x14ac:dyDescent="0.25">
      <c r="A503" s="51" t="s">
        <v>546</v>
      </c>
      <c r="B503" s="63" t="s">
        <v>547</v>
      </c>
      <c r="C503" s="12"/>
      <c r="D503" s="40">
        <f t="shared" ref="D503:E503" si="206">SUM(D504:D505)</f>
        <v>3723</v>
      </c>
      <c r="E503" s="40">
        <f t="shared" si="206"/>
        <v>0</v>
      </c>
    </row>
    <row r="504" spans="1:5" ht="79.5" customHeight="1" x14ac:dyDescent="0.25">
      <c r="A504" s="21" t="s">
        <v>245</v>
      </c>
      <c r="B504" s="22"/>
      <c r="C504" s="23">
        <v>100</v>
      </c>
      <c r="D504" s="24">
        <v>2864</v>
      </c>
      <c r="E504" s="24">
        <v>0</v>
      </c>
    </row>
    <row r="505" spans="1:5" ht="31.5" x14ac:dyDescent="0.25">
      <c r="A505" s="21" t="s">
        <v>39</v>
      </c>
      <c r="B505" s="22"/>
      <c r="C505" s="23">
        <v>200</v>
      </c>
      <c r="D505" s="24">
        <v>859</v>
      </c>
      <c r="E505" s="24">
        <v>0</v>
      </c>
    </row>
    <row r="506" spans="1:5" ht="46.5" customHeight="1" x14ac:dyDescent="0.25">
      <c r="A506" s="51" t="s">
        <v>548</v>
      </c>
      <c r="B506" s="63" t="s">
        <v>549</v>
      </c>
      <c r="C506" s="12"/>
      <c r="D506" s="40">
        <f t="shared" ref="D506:E506" si="207">SUM(D507:D508)</f>
        <v>2234</v>
      </c>
      <c r="E506" s="40">
        <f t="shared" si="207"/>
        <v>0</v>
      </c>
    </row>
    <row r="507" spans="1:5" ht="81.75" customHeight="1" x14ac:dyDescent="0.25">
      <c r="A507" s="21" t="s">
        <v>245</v>
      </c>
      <c r="B507" s="22"/>
      <c r="C507" s="23">
        <v>100</v>
      </c>
      <c r="D507" s="24">
        <v>1718</v>
      </c>
      <c r="E507" s="24">
        <v>0</v>
      </c>
    </row>
    <row r="508" spans="1:5" ht="31.5" x14ac:dyDescent="0.25">
      <c r="A508" s="21" t="s">
        <v>39</v>
      </c>
      <c r="B508" s="22"/>
      <c r="C508" s="23">
        <v>200</v>
      </c>
      <c r="D508" s="24">
        <v>516</v>
      </c>
      <c r="E508" s="24">
        <v>0</v>
      </c>
    </row>
    <row r="509" spans="1:5" ht="49.5" customHeight="1" x14ac:dyDescent="0.25">
      <c r="A509" s="51" t="s">
        <v>550</v>
      </c>
      <c r="B509" s="63" t="s">
        <v>551</v>
      </c>
      <c r="C509" s="12"/>
      <c r="D509" s="40">
        <f t="shared" ref="D509:E509" si="208">SUM(D510:D511)</f>
        <v>2234</v>
      </c>
      <c r="E509" s="40">
        <f t="shared" si="208"/>
        <v>0</v>
      </c>
    </row>
    <row r="510" spans="1:5" ht="81" customHeight="1" x14ac:dyDescent="0.25">
      <c r="A510" s="21" t="s">
        <v>245</v>
      </c>
      <c r="B510" s="22"/>
      <c r="C510" s="23">
        <v>100</v>
      </c>
      <c r="D510" s="24">
        <v>1718</v>
      </c>
      <c r="E510" s="24">
        <v>0</v>
      </c>
    </row>
    <row r="511" spans="1:5" ht="32.25" customHeight="1" x14ac:dyDescent="0.25">
      <c r="A511" s="21" t="s">
        <v>39</v>
      </c>
      <c r="B511" s="22"/>
      <c r="C511" s="23">
        <v>200</v>
      </c>
      <c r="D511" s="24">
        <v>516</v>
      </c>
      <c r="E511" s="24">
        <v>0</v>
      </c>
    </row>
    <row r="512" spans="1:5" ht="48" customHeight="1" x14ac:dyDescent="0.25">
      <c r="A512" s="51" t="s">
        <v>552</v>
      </c>
      <c r="B512" s="63" t="s">
        <v>553</v>
      </c>
      <c r="C512" s="12"/>
      <c r="D512" s="40">
        <f t="shared" ref="D512:E512" si="209">SUM(D513:D514)</f>
        <v>40336</v>
      </c>
      <c r="E512" s="40">
        <f t="shared" si="209"/>
        <v>0</v>
      </c>
    </row>
    <row r="513" spans="1:5" ht="79.5" customHeight="1" x14ac:dyDescent="0.25">
      <c r="A513" s="21" t="s">
        <v>245</v>
      </c>
      <c r="B513" s="22"/>
      <c r="C513" s="23">
        <v>100</v>
      </c>
      <c r="D513" s="24">
        <v>31028</v>
      </c>
      <c r="E513" s="24">
        <v>0</v>
      </c>
    </row>
    <row r="514" spans="1:5" ht="32.25" customHeight="1" x14ac:dyDescent="0.25">
      <c r="A514" s="21" t="s">
        <v>39</v>
      </c>
      <c r="B514" s="22"/>
      <c r="C514" s="23">
        <v>200</v>
      </c>
      <c r="D514" s="24">
        <v>9308</v>
      </c>
      <c r="E514" s="24">
        <v>0</v>
      </c>
    </row>
    <row r="515" spans="1:5" ht="48" customHeight="1" x14ac:dyDescent="0.25">
      <c r="A515" s="51" t="s">
        <v>554</v>
      </c>
      <c r="B515" s="63" t="s">
        <v>555</v>
      </c>
      <c r="C515" s="12"/>
      <c r="D515" s="40">
        <f t="shared" ref="D515:E515" si="210">SUM(D516:D517)</f>
        <v>49644</v>
      </c>
      <c r="E515" s="40">
        <f t="shared" si="210"/>
        <v>0</v>
      </c>
    </row>
    <row r="516" spans="1:5" ht="85.5" customHeight="1" x14ac:dyDescent="0.25">
      <c r="A516" s="21" t="s">
        <v>245</v>
      </c>
      <c r="B516" s="22"/>
      <c r="C516" s="23">
        <v>100</v>
      </c>
      <c r="D516" s="24">
        <v>38188</v>
      </c>
      <c r="E516" s="24">
        <v>0</v>
      </c>
    </row>
    <row r="517" spans="1:5" ht="33.75" customHeight="1" x14ac:dyDescent="0.25">
      <c r="A517" s="21" t="s">
        <v>39</v>
      </c>
      <c r="B517" s="22"/>
      <c r="C517" s="23">
        <v>200</v>
      </c>
      <c r="D517" s="24">
        <v>11456</v>
      </c>
      <c r="E517" s="24">
        <v>0</v>
      </c>
    </row>
    <row r="518" spans="1:5" ht="101.25" customHeight="1" x14ac:dyDescent="0.25">
      <c r="A518" s="18" t="s">
        <v>556</v>
      </c>
      <c r="B518" s="56" t="s">
        <v>557</v>
      </c>
      <c r="C518" s="12"/>
      <c r="D518" s="40">
        <f t="shared" ref="D518:E518" si="211">SUM(D519:D520)</f>
        <v>2520</v>
      </c>
      <c r="E518" s="40">
        <f t="shared" si="211"/>
        <v>2520</v>
      </c>
    </row>
    <row r="519" spans="1:5" ht="82.5" customHeight="1" x14ac:dyDescent="0.25">
      <c r="A519" s="21" t="s">
        <v>245</v>
      </c>
      <c r="B519" s="22"/>
      <c r="C519" s="23">
        <v>100</v>
      </c>
      <c r="D519" s="24">
        <v>1939</v>
      </c>
      <c r="E519" s="24">
        <v>1939</v>
      </c>
    </row>
    <row r="520" spans="1:5" ht="33.75" customHeight="1" x14ac:dyDescent="0.25">
      <c r="A520" s="21" t="s">
        <v>39</v>
      </c>
      <c r="B520" s="22"/>
      <c r="C520" s="23">
        <v>200</v>
      </c>
      <c r="D520" s="24">
        <v>581</v>
      </c>
      <c r="E520" s="24">
        <v>581</v>
      </c>
    </row>
    <row r="521" spans="1:5" ht="94.5" customHeight="1" x14ac:dyDescent="0.25">
      <c r="A521" s="18" t="s">
        <v>558</v>
      </c>
      <c r="B521" s="56" t="s">
        <v>559</v>
      </c>
      <c r="C521" s="12"/>
      <c r="D521" s="40">
        <f t="shared" ref="D521:E521" si="212">SUM(D522:D523)</f>
        <v>2520</v>
      </c>
      <c r="E521" s="40">
        <f t="shared" si="212"/>
        <v>2520</v>
      </c>
    </row>
    <row r="522" spans="1:5" ht="89.25" customHeight="1" x14ac:dyDescent="0.25">
      <c r="A522" s="21" t="s">
        <v>245</v>
      </c>
      <c r="B522" s="22"/>
      <c r="C522" s="23">
        <v>100</v>
      </c>
      <c r="D522" s="24">
        <v>1939</v>
      </c>
      <c r="E522" s="24">
        <v>1939</v>
      </c>
    </row>
    <row r="523" spans="1:5" ht="33.75" customHeight="1" x14ac:dyDescent="0.25">
      <c r="A523" s="21" t="s">
        <v>39</v>
      </c>
      <c r="B523" s="22"/>
      <c r="C523" s="23">
        <v>200</v>
      </c>
      <c r="D523" s="24">
        <v>581</v>
      </c>
      <c r="E523" s="24">
        <v>581</v>
      </c>
    </row>
    <row r="524" spans="1:5" ht="96.75" customHeight="1" x14ac:dyDescent="0.25">
      <c r="A524" s="18" t="s">
        <v>560</v>
      </c>
      <c r="B524" s="56" t="s">
        <v>561</v>
      </c>
      <c r="C524" s="12"/>
      <c r="D524" s="40">
        <f t="shared" ref="D524:E524" si="213">SUM(D525:D526)</f>
        <v>2520</v>
      </c>
      <c r="E524" s="40">
        <f t="shared" si="213"/>
        <v>2520</v>
      </c>
    </row>
    <row r="525" spans="1:5" ht="81" customHeight="1" x14ac:dyDescent="0.25">
      <c r="A525" s="21" t="s">
        <v>245</v>
      </c>
      <c r="B525" s="22"/>
      <c r="C525" s="23">
        <v>100</v>
      </c>
      <c r="D525" s="24">
        <v>1939</v>
      </c>
      <c r="E525" s="24">
        <v>1939</v>
      </c>
    </row>
    <row r="526" spans="1:5" ht="33.75" customHeight="1" x14ac:dyDescent="0.25">
      <c r="A526" s="21" t="s">
        <v>39</v>
      </c>
      <c r="B526" s="22"/>
      <c r="C526" s="23">
        <v>200</v>
      </c>
      <c r="D526" s="24">
        <v>581</v>
      </c>
      <c r="E526" s="24">
        <v>581</v>
      </c>
    </row>
    <row r="527" spans="1:5" ht="95.25" customHeight="1" x14ac:dyDescent="0.25">
      <c r="A527" s="18" t="s">
        <v>562</v>
      </c>
      <c r="B527" s="56" t="s">
        <v>563</v>
      </c>
      <c r="C527" s="12"/>
      <c r="D527" s="40">
        <f t="shared" ref="D527:E527" si="214">SUM(D528:D529)</f>
        <v>2520</v>
      </c>
      <c r="E527" s="40">
        <f t="shared" si="214"/>
        <v>2520</v>
      </c>
    </row>
    <row r="528" spans="1:5" ht="81" customHeight="1" x14ac:dyDescent="0.25">
      <c r="A528" s="21" t="s">
        <v>245</v>
      </c>
      <c r="B528" s="22"/>
      <c r="C528" s="23">
        <v>100</v>
      </c>
      <c r="D528" s="24">
        <v>1939</v>
      </c>
      <c r="E528" s="24">
        <v>1939</v>
      </c>
    </row>
    <row r="529" spans="1:5" ht="33.75" customHeight="1" x14ac:dyDescent="0.25">
      <c r="A529" s="21" t="s">
        <v>39</v>
      </c>
      <c r="B529" s="22"/>
      <c r="C529" s="23">
        <v>200</v>
      </c>
      <c r="D529" s="24">
        <v>581</v>
      </c>
      <c r="E529" s="24">
        <v>581</v>
      </c>
    </row>
    <row r="530" spans="1:5" ht="95.25" customHeight="1" x14ac:dyDescent="0.25">
      <c r="A530" s="18" t="s">
        <v>564</v>
      </c>
      <c r="B530" s="56" t="s">
        <v>565</v>
      </c>
      <c r="C530" s="12"/>
      <c r="D530" s="40">
        <f t="shared" ref="D530:E530" si="215">SUM(D531:D532)</f>
        <v>2520</v>
      </c>
      <c r="E530" s="40">
        <f t="shared" si="215"/>
        <v>2520</v>
      </c>
    </row>
    <row r="531" spans="1:5" ht="84" customHeight="1" x14ac:dyDescent="0.25">
      <c r="A531" s="21" t="s">
        <v>245</v>
      </c>
      <c r="B531" s="22"/>
      <c r="C531" s="23">
        <v>100</v>
      </c>
      <c r="D531" s="24">
        <v>1939</v>
      </c>
      <c r="E531" s="24">
        <v>1939</v>
      </c>
    </row>
    <row r="532" spans="1:5" ht="33.75" customHeight="1" x14ac:dyDescent="0.25">
      <c r="A532" s="21" t="s">
        <v>39</v>
      </c>
      <c r="B532" s="22"/>
      <c r="C532" s="23">
        <v>200</v>
      </c>
      <c r="D532" s="24">
        <v>581</v>
      </c>
      <c r="E532" s="24">
        <v>581</v>
      </c>
    </row>
    <row r="533" spans="1:5" ht="26.25" customHeight="1" x14ac:dyDescent="0.25">
      <c r="A533" s="64" t="s">
        <v>566</v>
      </c>
      <c r="B533" s="64"/>
      <c r="C533" s="64"/>
      <c r="D533" s="13">
        <f>D11+D49+D128+D220+D236+D245+D254+D259+D264+D285+D305+D310+D354+D371+D395+D379</f>
        <v>605907489.62</v>
      </c>
      <c r="E533" s="13">
        <f>E11+E49+E128+E220+E236+E245+E254+E259+E264+E285+E305+E310+E354+E371+E395+E379</f>
        <v>548680843.28999996</v>
      </c>
    </row>
    <row r="534" spans="1:5" ht="15.75" x14ac:dyDescent="0.25">
      <c r="A534" s="64" t="s">
        <v>567</v>
      </c>
      <c r="B534" s="64"/>
      <c r="C534" s="65"/>
      <c r="D534" s="45">
        <v>3970000</v>
      </c>
      <c r="E534" s="45">
        <v>4850000</v>
      </c>
    </row>
    <row r="535" spans="1:5" ht="30" customHeight="1" x14ac:dyDescent="0.25">
      <c r="A535" s="64" t="s">
        <v>568</v>
      </c>
      <c r="B535" s="66"/>
      <c r="C535" s="65"/>
      <c r="D535" s="67">
        <f>D533+D534</f>
        <v>609877489.62</v>
      </c>
      <c r="E535" s="67">
        <f>E533+E534</f>
        <v>553530843.28999996</v>
      </c>
    </row>
    <row r="537" spans="1:5" x14ac:dyDescent="0.25">
      <c r="D537" s="68"/>
      <c r="E537" s="68"/>
    </row>
    <row r="539" spans="1:5" x14ac:dyDescent="0.25">
      <c r="A539" s="69"/>
      <c r="D539" s="72"/>
      <c r="E539" s="72"/>
    </row>
    <row r="540" spans="1:5" x14ac:dyDescent="0.25">
      <c r="A540" s="70"/>
      <c r="B540" s="70"/>
      <c r="C540" s="70"/>
      <c r="D540" s="71"/>
      <c r="E540" s="71"/>
    </row>
    <row r="541" spans="1:5" x14ac:dyDescent="0.25">
      <c r="D541" s="72"/>
      <c r="E541" s="72"/>
    </row>
    <row r="542" spans="1:5" x14ac:dyDescent="0.25">
      <c r="D542" s="72"/>
      <c r="E542" s="72"/>
    </row>
    <row r="543" spans="1:5" x14ac:dyDescent="0.25">
      <c r="D543" s="72"/>
      <c r="E543" s="72"/>
    </row>
    <row r="544" spans="1:5" x14ac:dyDescent="0.25">
      <c r="D544" s="73"/>
      <c r="E544" s="73"/>
    </row>
    <row r="545" spans="1:11" x14ac:dyDescent="0.25">
      <c r="D545" s="72"/>
      <c r="E545" s="72"/>
    </row>
    <row r="546" spans="1:11" x14ac:dyDescent="0.25">
      <c r="D546" s="72"/>
      <c r="E546" s="72"/>
      <c r="I546" s="72"/>
      <c r="J546" s="72"/>
      <c r="K546" s="72"/>
    </row>
    <row r="547" spans="1:11" x14ac:dyDescent="0.25">
      <c r="D547" s="72"/>
      <c r="E547" s="72"/>
    </row>
    <row r="548" spans="1:11" x14ac:dyDescent="0.25">
      <c r="D548" s="72"/>
      <c r="E548" s="72"/>
    </row>
    <row r="549" spans="1:11" x14ac:dyDescent="0.25">
      <c r="B549" s="69"/>
      <c r="C549" s="69"/>
      <c r="D549" s="72"/>
      <c r="E549" s="72"/>
    </row>
    <row r="550" spans="1:11" x14ac:dyDescent="0.25">
      <c r="D550" s="72"/>
      <c r="E550" s="72"/>
    </row>
    <row r="551" spans="1:11" x14ac:dyDescent="0.25">
      <c r="D551" s="72"/>
      <c r="E551" s="72"/>
    </row>
    <row r="552" spans="1:11" x14ac:dyDescent="0.25">
      <c r="D552" s="72"/>
      <c r="E552" s="72"/>
    </row>
    <row r="553" spans="1:11" x14ac:dyDescent="0.25">
      <c r="D553" s="72"/>
      <c r="E553" s="72"/>
    </row>
    <row r="554" spans="1:11" x14ac:dyDescent="0.25">
      <c r="D554" s="72"/>
      <c r="E554" s="72"/>
    </row>
    <row r="555" spans="1:11" x14ac:dyDescent="0.25">
      <c r="D555" s="72"/>
      <c r="E555" s="72"/>
    </row>
    <row r="556" spans="1:11" x14ac:dyDescent="0.25">
      <c r="D556" s="74"/>
      <c r="E556" s="74"/>
    </row>
    <row r="557" spans="1:11" x14ac:dyDescent="0.25">
      <c r="A557" s="74"/>
      <c r="B557" s="74"/>
      <c r="C557" s="74"/>
      <c r="D557" s="72"/>
      <c r="E557" s="72"/>
    </row>
    <row r="558" spans="1:11" x14ac:dyDescent="0.25">
      <c r="A558" s="74"/>
      <c r="B558" s="74"/>
      <c r="C558" s="74"/>
      <c r="D558" s="72"/>
      <c r="E558" s="72"/>
    </row>
    <row r="559" spans="1:11" x14ac:dyDescent="0.25">
      <c r="A559" s="74"/>
      <c r="B559" s="74"/>
      <c r="C559" s="74"/>
      <c r="D559" s="72"/>
      <c r="E559" s="72"/>
    </row>
    <row r="560" spans="1:11" x14ac:dyDescent="0.25">
      <c r="A560" s="74"/>
      <c r="B560" s="74"/>
      <c r="C560" s="74"/>
      <c r="D560" s="72"/>
      <c r="E560" s="72"/>
    </row>
    <row r="561" spans="1:8" x14ac:dyDescent="0.25">
      <c r="A561" s="74"/>
      <c r="B561" s="74"/>
      <c r="C561" s="74"/>
      <c r="D561" s="72"/>
      <c r="E561" s="72"/>
    </row>
    <row r="562" spans="1:8" x14ac:dyDescent="0.25">
      <c r="A562" s="74"/>
      <c r="B562" s="74"/>
      <c r="C562" s="74"/>
      <c r="D562" s="72"/>
      <c r="E562" s="72"/>
    </row>
    <row r="563" spans="1:8" x14ac:dyDescent="0.25">
      <c r="A563" s="74"/>
      <c r="B563" s="74"/>
      <c r="C563" s="74"/>
      <c r="D563" s="72"/>
      <c r="E563" s="72"/>
    </row>
    <row r="564" spans="1:8" x14ac:dyDescent="0.25">
      <c r="A564" s="74"/>
      <c r="B564" s="74"/>
      <c r="C564" s="74"/>
      <c r="D564" s="74"/>
      <c r="E564" s="74"/>
    </row>
    <row r="565" spans="1:8" x14ac:dyDescent="0.25">
      <c r="A565" s="74"/>
      <c r="B565" s="72"/>
      <c r="C565" s="74"/>
      <c r="D565" s="72"/>
      <c r="E565" s="72"/>
      <c r="G565" s="68"/>
      <c r="H565" s="68"/>
    </row>
    <row r="566" spans="1:8" x14ac:dyDescent="0.25">
      <c r="A566" s="74"/>
      <c r="B566" s="74"/>
      <c r="C566" s="74"/>
      <c r="D566" s="72"/>
      <c r="E566" s="72"/>
    </row>
    <row r="567" spans="1:8" x14ac:dyDescent="0.25">
      <c r="A567" s="75"/>
      <c r="B567" s="74"/>
      <c r="C567" s="74"/>
      <c r="D567" s="72"/>
      <c r="E567" s="72"/>
    </row>
    <row r="568" spans="1:8" x14ac:dyDescent="0.25">
      <c r="A568" s="75"/>
      <c r="B568" s="74"/>
      <c r="C568" s="74"/>
      <c r="D568" s="72"/>
      <c r="E568" s="72"/>
    </row>
    <row r="569" spans="1:8" x14ac:dyDescent="0.25">
      <c r="A569" s="75"/>
      <c r="B569" s="74"/>
      <c r="C569" s="74"/>
      <c r="D569" s="72"/>
      <c r="E569" s="72"/>
    </row>
    <row r="570" spans="1:8" x14ac:dyDescent="0.25">
      <c r="A570" s="75"/>
      <c r="B570" s="74"/>
      <c r="C570" s="74"/>
      <c r="D570" s="72"/>
      <c r="E570" s="72"/>
    </row>
    <row r="571" spans="1:8" x14ac:dyDescent="0.25">
      <c r="A571" s="75"/>
      <c r="B571" s="74"/>
      <c r="C571" s="74"/>
      <c r="D571" s="72"/>
      <c r="E571" s="72"/>
    </row>
    <row r="572" spans="1:8" x14ac:dyDescent="0.25">
      <c r="A572" s="75"/>
      <c r="B572" s="74"/>
      <c r="C572" s="74"/>
      <c r="D572" s="72"/>
      <c r="E572" s="72"/>
    </row>
    <row r="573" spans="1:8" x14ac:dyDescent="0.25">
      <c r="A573" s="75"/>
      <c r="B573" s="74"/>
      <c r="C573" s="74"/>
      <c r="D573" s="72"/>
      <c r="E573" s="72"/>
    </row>
    <row r="574" spans="1:8" x14ac:dyDescent="0.25">
      <c r="A574" s="75"/>
      <c r="B574" s="74"/>
      <c r="C574" s="74"/>
      <c r="D574" s="72"/>
      <c r="E574" s="72"/>
    </row>
    <row r="575" spans="1:8" x14ac:dyDescent="0.25">
      <c r="A575" s="74"/>
      <c r="B575" s="74"/>
      <c r="C575" s="74"/>
      <c r="D575" s="72"/>
      <c r="E575" s="72"/>
    </row>
    <row r="576" spans="1:8" x14ac:dyDescent="0.25">
      <c r="A576" s="74"/>
      <c r="B576" s="74"/>
      <c r="C576" s="74"/>
      <c r="D576" s="72"/>
      <c r="E576" s="72"/>
    </row>
    <row r="577" spans="1:5" x14ac:dyDescent="0.25">
      <c r="A577" s="74"/>
      <c r="B577" s="74"/>
      <c r="C577" s="74"/>
      <c r="D577" s="72"/>
      <c r="E577" s="72"/>
    </row>
    <row r="578" spans="1:5" x14ac:dyDescent="0.25">
      <c r="A578" s="74"/>
      <c r="B578" s="74"/>
      <c r="C578" s="74"/>
      <c r="D578" s="72"/>
      <c r="E578" s="72"/>
    </row>
    <row r="579" spans="1:5" x14ac:dyDescent="0.25">
      <c r="A579" s="74"/>
      <c r="B579" s="74"/>
      <c r="C579" s="74"/>
      <c r="D579" s="72"/>
      <c r="E579" s="72"/>
    </row>
    <row r="580" spans="1:5" x14ac:dyDescent="0.25">
      <c r="A580" s="74"/>
      <c r="B580" s="74"/>
      <c r="C580" s="74"/>
      <c r="D580" s="72"/>
      <c r="E580" s="72"/>
    </row>
    <row r="581" spans="1:5" x14ac:dyDescent="0.25">
      <c r="A581" s="74"/>
      <c r="B581" s="74"/>
      <c r="C581" s="74"/>
      <c r="D581" s="72"/>
      <c r="E581" s="72"/>
    </row>
    <row r="582" spans="1:5" x14ac:dyDescent="0.25">
      <c r="A582" s="74"/>
      <c r="B582" s="74"/>
      <c r="C582" s="74"/>
      <c r="D582" s="72"/>
      <c r="E582" s="72"/>
    </row>
    <row r="583" spans="1:5" x14ac:dyDescent="0.25">
      <c r="A583" s="74"/>
      <c r="B583" s="74"/>
      <c r="C583" s="74"/>
      <c r="D583" s="72"/>
      <c r="E583" s="72"/>
    </row>
    <row r="584" spans="1:5" x14ac:dyDescent="0.25">
      <c r="A584" s="74"/>
      <c r="B584" s="74"/>
      <c r="C584" s="74"/>
      <c r="D584" s="72"/>
      <c r="E584" s="72"/>
    </row>
    <row r="585" spans="1:5" x14ac:dyDescent="0.25">
      <c r="A585" s="74"/>
      <c r="B585" s="74"/>
      <c r="C585" s="74"/>
      <c r="D585" s="72"/>
      <c r="E585" s="72"/>
    </row>
    <row r="586" spans="1:5" x14ac:dyDescent="0.25">
      <c r="A586" s="74"/>
      <c r="B586" s="74"/>
      <c r="C586" s="74"/>
      <c r="D586" s="72"/>
      <c r="E586" s="72"/>
    </row>
    <row r="587" spans="1:5" x14ac:dyDescent="0.25">
      <c r="A587" s="74"/>
      <c r="B587" s="74"/>
      <c r="C587" s="74"/>
      <c r="D587" s="72"/>
      <c r="E587" s="72"/>
    </row>
    <row r="588" spans="1:5" x14ac:dyDescent="0.25">
      <c r="A588" s="74"/>
      <c r="B588" s="74"/>
      <c r="C588" s="74"/>
      <c r="D588" s="72"/>
      <c r="E588" s="72"/>
    </row>
    <row r="589" spans="1:5" x14ac:dyDescent="0.25">
      <c r="A589" s="74"/>
      <c r="B589" s="74"/>
      <c r="C589" s="74"/>
    </row>
    <row r="590" spans="1:5" x14ac:dyDescent="0.25">
      <c r="A590" s="74"/>
      <c r="B590" s="74"/>
      <c r="C590" s="74"/>
      <c r="D590" s="72"/>
      <c r="E590" s="72"/>
    </row>
    <row r="591" spans="1:5" x14ac:dyDescent="0.25">
      <c r="A591" s="74"/>
      <c r="B591" s="74"/>
      <c r="C591" s="74"/>
      <c r="D591" s="72"/>
      <c r="E591" s="72"/>
    </row>
    <row r="592" spans="1:5" x14ac:dyDescent="0.25">
      <c r="A592" s="74"/>
      <c r="B592" s="74"/>
      <c r="C592" s="74"/>
      <c r="D592" s="72"/>
      <c r="E592" s="72"/>
    </row>
    <row r="593" spans="1:5" x14ac:dyDescent="0.25">
      <c r="A593" s="74"/>
      <c r="B593" s="74"/>
      <c r="C593" s="74"/>
      <c r="D593" s="72"/>
      <c r="E593" s="72"/>
    </row>
    <row r="594" spans="1:5" x14ac:dyDescent="0.25">
      <c r="A594" s="74"/>
      <c r="B594" s="74"/>
      <c r="C594" s="74"/>
      <c r="D594" s="72"/>
      <c r="E594" s="72"/>
    </row>
    <row r="595" spans="1:5" x14ac:dyDescent="0.25">
      <c r="A595" s="74"/>
      <c r="B595" s="74"/>
      <c r="C595" s="74"/>
      <c r="D595" s="72"/>
      <c r="E595" s="72"/>
    </row>
    <row r="596" spans="1:5" x14ac:dyDescent="0.25">
      <c r="A596" s="74"/>
    </row>
    <row r="600" spans="1:5" x14ac:dyDescent="0.25">
      <c r="D600" s="68"/>
      <c r="E600" s="68"/>
    </row>
    <row r="601" spans="1:5" x14ac:dyDescent="0.25">
      <c r="D601" s="76"/>
      <c r="E601" s="76"/>
    </row>
    <row r="603" spans="1:5" x14ac:dyDescent="0.25">
      <c r="D603" s="68"/>
      <c r="E603" s="68"/>
    </row>
    <row r="606" spans="1:5" x14ac:dyDescent="0.25">
      <c r="D606" s="68"/>
      <c r="E606" s="68"/>
    </row>
    <row r="626" spans="4:5" x14ac:dyDescent="0.25">
      <c r="D626" s="72"/>
      <c r="E626" s="7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1811023622047245" header="0.19685039370078741" footer="0.31496062992125984"/>
  <pageSetup paperSize="9" scale="86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2022-10-28T12:23:27Z</dcterms:modified>
</cp:coreProperties>
</file>